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png&amp;ehk=BP" ContentType="image/png"/>
  <Default Extension="jpeg" ContentType="image/jpeg"/>
  <Default Extension="rels" ContentType="application/vnd.openxmlformats-package.relationships+xml"/>
  <Default Extension="xml" ContentType="application/xml"/>
  <Default Extension="jpg&amp;ehk=tYm5sOkXzK5FqdOFYRfIpA&amp;r=0&amp;pid=OfficeInsert" ContentType="image/jpe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692"/>
  </bookViews>
  <sheets>
    <sheet name="Départ" sheetId="12" r:id="rId1"/>
    <sheet name="Noms des participants" sheetId="13" r:id="rId2"/>
    <sheet name="Flippers" sheetId="14" r:id="rId3"/>
    <sheet name="Classement" sheetId="28" r:id="rId4"/>
    <sheet name="Podium" sheetId="32" r:id="rId5"/>
    <sheet name="Global Flippers" sheetId="29" r:id="rId6"/>
    <sheet name="Flipper 1" sheetId="16" r:id="rId7"/>
    <sheet name="Flipper 2" sheetId="17" r:id="rId8"/>
    <sheet name="Flipper 3" sheetId="18" r:id="rId9"/>
    <sheet name="Flipper 4" sheetId="21" r:id="rId10"/>
    <sheet name="Flipper 5" sheetId="22" r:id="rId11"/>
    <sheet name="Flipper 6" sheetId="23" r:id="rId12"/>
    <sheet name="Flipper 7" sheetId="24" r:id="rId13"/>
    <sheet name="Flipper 8" sheetId="25" r:id="rId14"/>
    <sheet name="Flipper 9" sheetId="26" r:id="rId15"/>
    <sheet name="Flipper 10" sheetId="27" r:id="rId16"/>
    <sheet name="A imprimer" sheetId="31" r:id="rId17"/>
  </sheets>
  <definedNames>
    <definedName name="_xlnm.Print_Area" localSheetId="16">'A imprimer'!$A$1:$M$26</definedName>
  </definedNames>
  <calcPr calcId="145621"/>
</workbook>
</file>

<file path=xl/calcChain.xml><?xml version="1.0" encoding="utf-8"?>
<calcChain xmlns="http://schemas.openxmlformats.org/spreadsheetml/2006/main">
  <c r="S8" i="29" l="1"/>
  <c r="T8" i="29" s="1"/>
  <c r="S9" i="29"/>
  <c r="T9" i="29" s="1"/>
  <c r="S10" i="29"/>
  <c r="T10" i="29"/>
  <c r="S11" i="29"/>
  <c r="T11" i="29" s="1"/>
  <c r="S12" i="29"/>
  <c r="T12" i="29"/>
  <c r="S13" i="29"/>
  <c r="T13" i="29"/>
  <c r="S14" i="29"/>
  <c r="T14" i="29"/>
  <c r="S15" i="29"/>
  <c r="T15" i="29" s="1"/>
  <c r="S16" i="29"/>
  <c r="T16" i="29"/>
  <c r="S17" i="29"/>
  <c r="T17" i="29" s="1"/>
  <c r="S18" i="29"/>
  <c r="T18" i="29" s="1"/>
  <c r="S19" i="29"/>
  <c r="T19" i="29" s="1"/>
  <c r="S20" i="29"/>
  <c r="T20" i="29" s="1"/>
  <c r="S21" i="29"/>
  <c r="T21" i="29"/>
  <c r="S22" i="29"/>
  <c r="T22" i="29"/>
  <c r="S23" i="29"/>
  <c r="T23" i="29"/>
  <c r="S24" i="29"/>
  <c r="T24" i="29" s="1"/>
  <c r="S25" i="29"/>
  <c r="T25" i="29" s="1"/>
  <c r="S26" i="29"/>
  <c r="T26" i="29"/>
  <c r="S27" i="29"/>
  <c r="T27" i="29" s="1"/>
  <c r="S28" i="29"/>
  <c r="T28" i="29" s="1"/>
  <c r="S29" i="29"/>
  <c r="T29" i="29" s="1"/>
  <c r="S30" i="29"/>
  <c r="T30" i="29"/>
  <c r="R32" i="29" l="1"/>
  <c r="C38" i="29" l="1"/>
  <c r="G38" i="29"/>
  <c r="H38" i="29"/>
  <c r="K38" i="29"/>
  <c r="L38" i="29" s="1"/>
  <c r="O38" i="29"/>
  <c r="P38" i="29"/>
  <c r="S38" i="29"/>
  <c r="T38" i="29" s="1"/>
  <c r="C39" i="29"/>
  <c r="G39" i="29"/>
  <c r="H39" i="29" s="1"/>
  <c r="K39" i="29"/>
  <c r="L39" i="29"/>
  <c r="O39" i="29"/>
  <c r="P39" i="29" s="1"/>
  <c r="S39" i="29"/>
  <c r="T39" i="29"/>
  <c r="C40" i="29"/>
  <c r="G40" i="29"/>
  <c r="H40" i="29" s="1"/>
  <c r="K40" i="29"/>
  <c r="L40" i="29" s="1"/>
  <c r="O40" i="29"/>
  <c r="P40" i="29"/>
  <c r="S40" i="29"/>
  <c r="T40" i="29" s="1"/>
  <c r="C41" i="29"/>
  <c r="G41" i="29"/>
  <c r="H41" i="29" s="1"/>
  <c r="K41" i="29"/>
  <c r="L41" i="29" s="1"/>
  <c r="O41" i="29"/>
  <c r="P41" i="29" s="1"/>
  <c r="S41" i="29"/>
  <c r="T41" i="29"/>
  <c r="C42" i="29"/>
  <c r="G42" i="29"/>
  <c r="H42" i="29"/>
  <c r="K42" i="29"/>
  <c r="L42" i="29" s="1"/>
  <c r="O42" i="29"/>
  <c r="P42" i="29"/>
  <c r="S42" i="29"/>
  <c r="T42" i="29" s="1"/>
  <c r="C43" i="29"/>
  <c r="G43" i="29"/>
  <c r="H43" i="29" s="1"/>
  <c r="K43" i="29"/>
  <c r="L43" i="29"/>
  <c r="O43" i="29"/>
  <c r="P43" i="29" s="1"/>
  <c r="S43" i="29"/>
  <c r="T43" i="29"/>
  <c r="C44" i="29"/>
  <c r="G44" i="29"/>
  <c r="H44" i="29" s="1"/>
  <c r="K44" i="29"/>
  <c r="L44" i="29" s="1"/>
  <c r="O44" i="29"/>
  <c r="P44" i="29"/>
  <c r="S44" i="29"/>
  <c r="T44" i="29" s="1"/>
  <c r="C45" i="29"/>
  <c r="G45" i="29"/>
  <c r="H45" i="29" s="1"/>
  <c r="K45" i="29"/>
  <c r="L45" i="29"/>
  <c r="O45" i="29"/>
  <c r="P45" i="29" s="1"/>
  <c r="S45" i="29"/>
  <c r="T45" i="29"/>
  <c r="C46" i="29"/>
  <c r="G46" i="29"/>
  <c r="H46" i="29"/>
  <c r="K46" i="29"/>
  <c r="L46" i="29" s="1"/>
  <c r="O46" i="29"/>
  <c r="P46" i="29" s="1"/>
  <c r="S46" i="29"/>
  <c r="T46" i="29" s="1"/>
  <c r="C47" i="29"/>
  <c r="G47" i="29"/>
  <c r="H47" i="29" s="1"/>
  <c r="K47" i="29"/>
  <c r="L47" i="29"/>
  <c r="O47" i="29"/>
  <c r="P47" i="29" s="1"/>
  <c r="S47" i="29"/>
  <c r="T47" i="29" s="1"/>
  <c r="C48" i="29"/>
  <c r="G48" i="29"/>
  <c r="H48" i="29"/>
  <c r="K48" i="29"/>
  <c r="L48" i="29" s="1"/>
  <c r="O48" i="29"/>
  <c r="P48" i="29"/>
  <c r="S48" i="29"/>
  <c r="T48" i="29" s="1"/>
  <c r="C49" i="29"/>
  <c r="G49" i="29"/>
  <c r="H49" i="29" s="1"/>
  <c r="K49" i="29"/>
  <c r="L49" i="29"/>
  <c r="O49" i="29"/>
  <c r="P49" i="29" s="1"/>
  <c r="S49" i="29"/>
  <c r="T49" i="29"/>
  <c r="C50" i="29"/>
  <c r="G50" i="29"/>
  <c r="H50" i="29"/>
  <c r="K50" i="29"/>
  <c r="L50" i="29" s="1"/>
  <c r="O50" i="29"/>
  <c r="P50" i="29" s="1"/>
  <c r="S50" i="29"/>
  <c r="T50" i="29" s="1"/>
  <c r="C51" i="29"/>
  <c r="G51" i="29"/>
  <c r="H51" i="29" s="1"/>
  <c r="K51" i="29"/>
  <c r="L51" i="29"/>
  <c r="O51" i="29"/>
  <c r="P51" i="29" s="1"/>
  <c r="S51" i="29"/>
  <c r="T51" i="29" s="1"/>
  <c r="C52" i="29"/>
  <c r="G52" i="29"/>
  <c r="H52" i="29"/>
  <c r="K52" i="29"/>
  <c r="L52" i="29" s="1"/>
  <c r="O52" i="29"/>
  <c r="P52" i="29"/>
  <c r="S52" i="29"/>
  <c r="T52" i="29" s="1"/>
  <c r="C53" i="29"/>
  <c r="G53" i="29"/>
  <c r="H53" i="29" s="1"/>
  <c r="K53" i="29"/>
  <c r="L53" i="29"/>
  <c r="O53" i="29"/>
  <c r="P53" i="29" s="1"/>
  <c r="S53" i="29"/>
  <c r="T53" i="29"/>
  <c r="C54" i="29"/>
  <c r="G54" i="29"/>
  <c r="H54" i="29"/>
  <c r="K54" i="29"/>
  <c r="L54" i="29" s="1"/>
  <c r="O54" i="29"/>
  <c r="P54" i="29" s="1"/>
  <c r="S54" i="29"/>
  <c r="T54" i="29" s="1"/>
  <c r="C55" i="29"/>
  <c r="D55" i="29"/>
  <c r="G55" i="29"/>
  <c r="H55" i="29" s="1"/>
  <c r="K55" i="29"/>
  <c r="L55" i="29"/>
  <c r="O55" i="29"/>
  <c r="P55" i="29" s="1"/>
  <c r="S55" i="29"/>
  <c r="T55" i="29"/>
  <c r="C56" i="29"/>
  <c r="D56" i="29" s="1"/>
  <c r="G56" i="29"/>
  <c r="H56" i="29" s="1"/>
  <c r="K56" i="29"/>
  <c r="L56" i="29" s="1"/>
  <c r="O56" i="29"/>
  <c r="P56" i="29"/>
  <c r="S56" i="29"/>
  <c r="T56" i="29" s="1"/>
  <c r="C57" i="29"/>
  <c r="D57" i="29"/>
  <c r="G57" i="29"/>
  <c r="H57" i="29" s="1"/>
  <c r="K57" i="29"/>
  <c r="L57" i="29"/>
  <c r="O57" i="29"/>
  <c r="P57" i="29" s="1"/>
  <c r="S57" i="29"/>
  <c r="T57" i="29" s="1"/>
  <c r="C58" i="29"/>
  <c r="D58" i="29" s="1"/>
  <c r="G58" i="29"/>
  <c r="H58" i="29"/>
  <c r="K58" i="29"/>
  <c r="L58" i="29" s="1"/>
  <c r="O58" i="29"/>
  <c r="P58" i="29"/>
  <c r="S58" i="29"/>
  <c r="T58" i="29" s="1"/>
  <c r="C59" i="29"/>
  <c r="D59" i="29"/>
  <c r="G59" i="29"/>
  <c r="H59" i="29" s="1"/>
  <c r="K59" i="29"/>
  <c r="L59" i="29"/>
  <c r="O59" i="29"/>
  <c r="P59" i="29" s="1"/>
  <c r="S59" i="29"/>
  <c r="T59" i="29" s="1"/>
  <c r="C60" i="29"/>
  <c r="D60" i="29" s="1"/>
  <c r="G60" i="29"/>
  <c r="H60" i="29"/>
  <c r="K60" i="29"/>
  <c r="L60" i="29" s="1"/>
  <c r="O60" i="29"/>
  <c r="P60" i="29"/>
  <c r="S60" i="29"/>
  <c r="T60" i="29" s="1"/>
  <c r="S37" i="29"/>
  <c r="T37" i="29" s="1"/>
  <c r="O37" i="29"/>
  <c r="P37" i="29" s="1"/>
  <c r="H37" i="29"/>
  <c r="C8" i="29"/>
  <c r="G8" i="29"/>
  <c r="K8" i="29"/>
  <c r="O8" i="29"/>
  <c r="P8" i="29"/>
  <c r="C9" i="29"/>
  <c r="G9" i="29"/>
  <c r="K9" i="29"/>
  <c r="O9" i="29"/>
  <c r="P9" i="29"/>
  <c r="C10" i="29"/>
  <c r="G10" i="29"/>
  <c r="K10" i="29"/>
  <c r="O10" i="29"/>
  <c r="P10" i="29" s="1"/>
  <c r="C11" i="29"/>
  <c r="G11" i="29"/>
  <c r="K11" i="29"/>
  <c r="O11" i="29"/>
  <c r="P11" i="29" s="1"/>
  <c r="C12" i="29"/>
  <c r="G12" i="29"/>
  <c r="K12" i="29"/>
  <c r="O12" i="29"/>
  <c r="P12" i="29" s="1"/>
  <c r="C13" i="29"/>
  <c r="G13" i="29"/>
  <c r="K13" i="29"/>
  <c r="O13" i="29"/>
  <c r="P13" i="29"/>
  <c r="C14" i="29"/>
  <c r="G14" i="29"/>
  <c r="K14" i="29"/>
  <c r="O14" i="29"/>
  <c r="P14" i="29" s="1"/>
  <c r="C15" i="29"/>
  <c r="G15" i="29"/>
  <c r="K15" i="29"/>
  <c r="O15" i="29"/>
  <c r="P15" i="29" s="1"/>
  <c r="C16" i="29"/>
  <c r="G16" i="29"/>
  <c r="K16" i="29"/>
  <c r="O16" i="29"/>
  <c r="P16" i="29"/>
  <c r="C17" i="29"/>
  <c r="D17" i="29" s="1"/>
  <c r="G17" i="29"/>
  <c r="K17" i="29"/>
  <c r="L17" i="29" s="1"/>
  <c r="O17" i="29"/>
  <c r="P17" i="29"/>
  <c r="C18" i="29"/>
  <c r="G18" i="29"/>
  <c r="K18" i="29"/>
  <c r="O18" i="29"/>
  <c r="P18" i="29" s="1"/>
  <c r="C19" i="29"/>
  <c r="D19" i="29" s="1"/>
  <c r="G19" i="29"/>
  <c r="K19" i="29"/>
  <c r="O19" i="29"/>
  <c r="P19" i="29" s="1"/>
  <c r="C20" i="29"/>
  <c r="G20" i="29"/>
  <c r="K20" i="29"/>
  <c r="O20" i="29"/>
  <c r="P20" i="29" s="1"/>
  <c r="C21" i="29"/>
  <c r="G21" i="29"/>
  <c r="K21" i="29"/>
  <c r="O21" i="29"/>
  <c r="P21" i="29"/>
  <c r="C22" i="29"/>
  <c r="D22" i="29" s="1"/>
  <c r="G22" i="29"/>
  <c r="K22" i="29"/>
  <c r="L22" i="29"/>
  <c r="O22" i="29"/>
  <c r="P22" i="29" s="1"/>
  <c r="C23" i="29"/>
  <c r="D23" i="29" s="1"/>
  <c r="G23" i="29"/>
  <c r="K23" i="29"/>
  <c r="L23" i="29" s="1"/>
  <c r="O23" i="29"/>
  <c r="P23" i="29" s="1"/>
  <c r="C24" i="29"/>
  <c r="D24" i="29"/>
  <c r="G24" i="29"/>
  <c r="H24" i="29" s="1"/>
  <c r="K24" i="29"/>
  <c r="L24" i="29" s="1"/>
  <c r="O24" i="29"/>
  <c r="P24" i="29"/>
  <c r="C25" i="29"/>
  <c r="D25" i="29" s="1"/>
  <c r="G25" i="29"/>
  <c r="K25" i="29"/>
  <c r="L25" i="29"/>
  <c r="O25" i="29"/>
  <c r="P25" i="29"/>
  <c r="C26" i="29"/>
  <c r="D26" i="29" s="1"/>
  <c r="G26" i="29"/>
  <c r="H26" i="29" s="1"/>
  <c r="K26" i="29"/>
  <c r="L26" i="29"/>
  <c r="O26" i="29"/>
  <c r="P26" i="29" s="1"/>
  <c r="C27" i="29"/>
  <c r="D27" i="29"/>
  <c r="G27" i="29"/>
  <c r="H27" i="29" s="1"/>
  <c r="K27" i="29"/>
  <c r="L27" i="29" s="1"/>
  <c r="O27" i="29"/>
  <c r="P27" i="29" s="1"/>
  <c r="C28" i="29"/>
  <c r="D28" i="29" s="1"/>
  <c r="G28" i="29"/>
  <c r="H28" i="29" s="1"/>
  <c r="K28" i="29"/>
  <c r="L28" i="29" s="1"/>
  <c r="O28" i="29"/>
  <c r="P28" i="29" s="1"/>
  <c r="C29" i="29"/>
  <c r="D29" i="29" s="1"/>
  <c r="G29" i="29"/>
  <c r="H29" i="29" s="1"/>
  <c r="K29" i="29"/>
  <c r="L29" i="29" s="1"/>
  <c r="O29" i="29"/>
  <c r="P29" i="29"/>
  <c r="C30" i="29"/>
  <c r="D30" i="29" s="1"/>
  <c r="G30" i="29"/>
  <c r="H30" i="29"/>
  <c r="K30" i="29"/>
  <c r="L30" i="29"/>
  <c r="O30" i="29"/>
  <c r="P30" i="29" s="1"/>
  <c r="K37" i="29"/>
  <c r="L37" i="29" s="1"/>
  <c r="G37" i="29"/>
  <c r="C37" i="29"/>
  <c r="R58" i="29"/>
  <c r="N32" i="29"/>
  <c r="N38" i="29" s="1"/>
  <c r="J32" i="29"/>
  <c r="J57" i="29" s="1"/>
  <c r="F32" i="29"/>
  <c r="F39" i="29" s="1"/>
  <c r="B32" i="29"/>
  <c r="B38" i="29" s="1"/>
  <c r="F59" i="29" l="1"/>
  <c r="F37" i="29"/>
  <c r="L14" i="29"/>
  <c r="L21" i="29"/>
  <c r="L18" i="29"/>
  <c r="L19" i="29"/>
  <c r="L16" i="29"/>
  <c r="L20" i="29"/>
  <c r="L15" i="29"/>
  <c r="L13" i="29"/>
  <c r="L12" i="29"/>
  <c r="L11" i="29"/>
  <c r="L9" i="29"/>
  <c r="L10" i="29"/>
  <c r="L8" i="29"/>
  <c r="H17" i="29"/>
  <c r="H23" i="29"/>
  <c r="H22" i="29"/>
  <c r="H18" i="29"/>
  <c r="H25" i="29"/>
  <c r="H19" i="29"/>
  <c r="H15" i="29"/>
  <c r="H21" i="29"/>
  <c r="H20" i="29"/>
  <c r="H14" i="29"/>
  <c r="H13" i="29"/>
  <c r="H9" i="29"/>
  <c r="H12" i="29"/>
  <c r="H11" i="29"/>
  <c r="D20" i="29"/>
  <c r="D18" i="29"/>
  <c r="D21" i="29"/>
  <c r="D16" i="29"/>
  <c r="D14" i="29"/>
  <c r="D12" i="29"/>
  <c r="D15" i="29"/>
  <c r="D13" i="29"/>
  <c r="D11" i="29"/>
  <c r="R57" i="29"/>
  <c r="R56" i="29"/>
  <c r="R37" i="29"/>
  <c r="R60" i="29"/>
  <c r="R55" i="29"/>
  <c r="R54" i="29"/>
  <c r="R52" i="29"/>
  <c r="R50" i="29"/>
  <c r="R48" i="29"/>
  <c r="R46" i="29"/>
  <c r="R44" i="29"/>
  <c r="R42" i="29"/>
  <c r="R40" i="29"/>
  <c r="R38" i="29"/>
  <c r="R59" i="29"/>
  <c r="R53" i="29"/>
  <c r="R51" i="29"/>
  <c r="R49" i="29"/>
  <c r="R47" i="29"/>
  <c r="R45" i="29"/>
  <c r="R43" i="29"/>
  <c r="R41" i="29"/>
  <c r="R39" i="29"/>
  <c r="N56" i="29"/>
  <c r="N53" i="29"/>
  <c r="N49" i="29"/>
  <c r="N45" i="29"/>
  <c r="N41" i="29"/>
  <c r="N60" i="29"/>
  <c r="N58" i="29"/>
  <c r="N55" i="29"/>
  <c r="N52" i="29"/>
  <c r="N48" i="29"/>
  <c r="N44" i="29"/>
  <c r="N40" i="29"/>
  <c r="N59" i="29"/>
  <c r="N57" i="29"/>
  <c r="N51" i="29"/>
  <c r="N47" i="29"/>
  <c r="N43" i="29"/>
  <c r="N39" i="29"/>
  <c r="N37" i="29"/>
  <c r="N54" i="29"/>
  <c r="N50" i="29"/>
  <c r="N46" i="29"/>
  <c r="N42" i="29"/>
  <c r="J58" i="29"/>
  <c r="J55" i="29"/>
  <c r="J59" i="29"/>
  <c r="J56" i="29"/>
  <c r="J53" i="29"/>
  <c r="J51" i="29"/>
  <c r="J49" i="29"/>
  <c r="J47" i="29"/>
  <c r="J45" i="29"/>
  <c r="J43" i="29"/>
  <c r="J41" i="29"/>
  <c r="J39" i="29"/>
  <c r="J37" i="29"/>
  <c r="J60" i="29"/>
  <c r="J54" i="29"/>
  <c r="J52" i="29"/>
  <c r="J50" i="29"/>
  <c r="J48" i="29"/>
  <c r="J46" i="29"/>
  <c r="J44" i="29"/>
  <c r="J42" i="29"/>
  <c r="J40" i="29"/>
  <c r="J38" i="29"/>
  <c r="F58" i="29"/>
  <c r="F52" i="29"/>
  <c r="F48" i="29"/>
  <c r="F44" i="29"/>
  <c r="F40" i="29"/>
  <c r="F60" i="29"/>
  <c r="F53" i="29"/>
  <c r="F49" i="29"/>
  <c r="F45" i="29"/>
  <c r="F41" i="29"/>
  <c r="F55" i="29"/>
  <c r="F54" i="29"/>
  <c r="F50" i="29"/>
  <c r="F46" i="29"/>
  <c r="F42" i="29"/>
  <c r="F38" i="29"/>
  <c r="F57" i="29"/>
  <c r="F56" i="29"/>
  <c r="F51" i="29"/>
  <c r="F47" i="29"/>
  <c r="F43" i="29"/>
  <c r="B57" i="29"/>
  <c r="B37" i="29"/>
  <c r="B56" i="29"/>
  <c r="D52" i="29"/>
  <c r="D48" i="29"/>
  <c r="D44" i="29"/>
  <c r="D40" i="29"/>
  <c r="D38" i="29"/>
  <c r="D51" i="29"/>
  <c r="D47" i="29"/>
  <c r="D43" i="29"/>
  <c r="D39" i="29"/>
  <c r="B60" i="29"/>
  <c r="B59" i="29"/>
  <c r="B58" i="29"/>
  <c r="B55" i="29"/>
  <c r="B54" i="29"/>
  <c r="B53" i="29"/>
  <c r="B52" i="29"/>
  <c r="B51" i="29"/>
  <c r="B50" i="29"/>
  <c r="B49" i="29"/>
  <c r="B48" i="29"/>
  <c r="B47" i="29"/>
  <c r="B46" i="29"/>
  <c r="B45" i="29"/>
  <c r="B44" i="29"/>
  <c r="B43" i="29"/>
  <c r="B42" i="29"/>
  <c r="B41" i="29"/>
  <c r="B40" i="29"/>
  <c r="B39" i="29"/>
  <c r="D53" i="29"/>
  <c r="D49" i="29"/>
  <c r="D45" i="29"/>
  <c r="D41" i="29"/>
  <c r="D54" i="29"/>
  <c r="D50" i="29"/>
  <c r="D46" i="29"/>
  <c r="D42" i="29"/>
  <c r="D37" i="29"/>
  <c r="S7" i="29"/>
  <c r="T7" i="29" s="1"/>
  <c r="O7" i="29"/>
  <c r="P7" i="29" s="1"/>
  <c r="K7" i="29"/>
  <c r="L7" i="29" s="1"/>
  <c r="R2" i="29"/>
  <c r="N2" i="29"/>
  <c r="N7" i="29" s="1"/>
  <c r="J2" i="29"/>
  <c r="J7" i="29" s="1"/>
  <c r="G7" i="29"/>
  <c r="H7" i="29" s="1"/>
  <c r="F2" i="29"/>
  <c r="F7" i="29" s="1"/>
  <c r="C7" i="29"/>
  <c r="D7" i="29" s="1"/>
  <c r="B2" i="29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7" i="27"/>
  <c r="D8" i="26"/>
  <c r="D9" i="26"/>
  <c r="D10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D28" i="26"/>
  <c r="D29" i="26"/>
  <c r="D30" i="26"/>
  <c r="D31" i="26"/>
  <c r="D32" i="26"/>
  <c r="D7" i="26"/>
  <c r="D8" i="25"/>
  <c r="D9" i="25"/>
  <c r="D10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31" i="25"/>
  <c r="D32" i="25"/>
  <c r="D33" i="25"/>
  <c r="D7" i="25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8" i="22"/>
  <c r="D9" i="22"/>
  <c r="D10" i="22"/>
  <c r="D11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7" i="22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7" i="21"/>
  <c r="D8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7" i="18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7" i="17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7" i="16"/>
  <c r="D7" i="23"/>
  <c r="D7" i="24"/>
  <c r="C4" i="28"/>
  <c r="C5" i="28"/>
  <c r="C6" i="28"/>
  <c r="C7" i="28"/>
  <c r="C8" i="28"/>
  <c r="C9" i="28"/>
  <c r="C10" i="28"/>
  <c r="C11" i="28"/>
  <c r="C12" i="28"/>
  <c r="C13" i="28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3" i="28"/>
  <c r="B2" i="16"/>
  <c r="B8" i="16" s="1"/>
  <c r="B2" i="17"/>
  <c r="B34" i="17" s="1"/>
  <c r="B2" i="18"/>
  <c r="B34" i="18" s="1"/>
  <c r="B2" i="21"/>
  <c r="B34" i="21" s="1"/>
  <c r="B2" i="22"/>
  <c r="B34" i="22" s="1"/>
  <c r="B2" i="23"/>
  <c r="B34" i="23" s="1"/>
  <c r="B2" i="27"/>
  <c r="B34" i="27" s="1"/>
  <c r="B2" i="26"/>
  <c r="B34" i="26" s="1"/>
  <c r="B2" i="25"/>
  <c r="B34" i="25" s="1"/>
  <c r="B2" i="24"/>
  <c r="B34" i="24" s="1"/>
  <c r="D33" i="27"/>
  <c r="D33" i="26"/>
  <c r="B30" i="26"/>
  <c r="B18" i="26"/>
  <c r="B8" i="26"/>
  <c r="G4" i="14"/>
  <c r="G5" i="14"/>
  <c r="G6" i="14"/>
  <c r="G7" i="14"/>
  <c r="G8" i="14"/>
  <c r="G9" i="14"/>
  <c r="G10" i="14"/>
  <c r="G11" i="14"/>
  <c r="G12" i="14"/>
  <c r="G3" i="14"/>
  <c r="D10" i="29" l="1"/>
  <c r="D9" i="29"/>
  <c r="B14" i="27"/>
  <c r="R7" i="29"/>
  <c r="R8" i="29"/>
  <c r="R10" i="29"/>
  <c r="R13" i="29"/>
  <c r="R17" i="29"/>
  <c r="R22" i="29"/>
  <c r="R28" i="29"/>
  <c r="R12" i="29"/>
  <c r="R16" i="29"/>
  <c r="R19" i="29"/>
  <c r="R21" i="29"/>
  <c r="R25" i="29"/>
  <c r="R30" i="29"/>
  <c r="R9" i="29"/>
  <c r="R15" i="29"/>
  <c r="R18" i="29"/>
  <c r="R24" i="29"/>
  <c r="R27" i="29"/>
  <c r="R29" i="29"/>
  <c r="R11" i="29"/>
  <c r="R14" i="29"/>
  <c r="R20" i="29"/>
  <c r="R23" i="29"/>
  <c r="R26" i="29"/>
  <c r="B16" i="27"/>
  <c r="D8" i="29"/>
  <c r="B26" i="16"/>
  <c r="B31" i="16"/>
  <c r="B23" i="16"/>
  <c r="B15" i="16"/>
  <c r="B18" i="16"/>
  <c r="B34" i="16"/>
  <c r="D20" i="28"/>
  <c r="D26" i="28"/>
  <c r="D25" i="28"/>
  <c r="D24" i="28"/>
  <c r="D23" i="28"/>
  <c r="D22" i="28"/>
  <c r="D21" i="28"/>
  <c r="D3" i="28"/>
  <c r="D17" i="28"/>
  <c r="D9" i="28"/>
  <c r="D13" i="28"/>
  <c r="D5" i="28"/>
  <c r="H16" i="29"/>
  <c r="H10" i="29"/>
  <c r="H8" i="29"/>
  <c r="D12" i="28"/>
  <c r="D16" i="28"/>
  <c r="D8" i="28"/>
  <c r="D4" i="28"/>
  <c r="D18" i="28"/>
  <c r="D10" i="28"/>
  <c r="D14" i="28"/>
  <c r="D6" i="28"/>
  <c r="D15" i="28"/>
  <c r="D7" i="28"/>
  <c r="D19" i="28"/>
  <c r="D11" i="28"/>
  <c r="B10" i="26"/>
  <c r="B22" i="26"/>
  <c r="B32" i="26"/>
  <c r="B14" i="26"/>
  <c r="B24" i="26"/>
  <c r="B24" i="27"/>
  <c r="B33" i="26"/>
  <c r="B16" i="26"/>
  <c r="B26" i="26"/>
  <c r="B8" i="27"/>
  <c r="B32" i="27"/>
  <c r="B12" i="26"/>
  <c r="B20" i="26"/>
  <c r="B28" i="26"/>
  <c r="B30" i="16"/>
  <c r="B22" i="16"/>
  <c r="B14" i="16"/>
  <c r="B7" i="16"/>
  <c r="B27" i="16"/>
  <c r="B19" i="16"/>
  <c r="B11" i="16"/>
  <c r="B10" i="16"/>
  <c r="B9" i="29"/>
  <c r="B10" i="29"/>
  <c r="B11" i="29"/>
  <c r="B17" i="29"/>
  <c r="B18" i="29"/>
  <c r="B19" i="29"/>
  <c r="B25" i="29"/>
  <c r="B26" i="29"/>
  <c r="B27" i="29"/>
  <c r="B12" i="29"/>
  <c r="B20" i="29"/>
  <c r="B28" i="29"/>
  <c r="B13" i="29"/>
  <c r="B14" i="29"/>
  <c r="B15" i="29"/>
  <c r="B21" i="29"/>
  <c r="B22" i="29"/>
  <c r="B23" i="29"/>
  <c r="B29" i="29"/>
  <c r="B30" i="29"/>
  <c r="B8" i="29"/>
  <c r="B16" i="29"/>
  <c r="B24" i="29"/>
  <c r="B7" i="29"/>
  <c r="J8" i="29"/>
  <c r="J9" i="29"/>
  <c r="J15" i="29"/>
  <c r="J16" i="29"/>
  <c r="J17" i="29"/>
  <c r="J23" i="29"/>
  <c r="J24" i="29"/>
  <c r="J25" i="29"/>
  <c r="J18" i="29"/>
  <c r="J26" i="29"/>
  <c r="J11" i="29"/>
  <c r="J12" i="29"/>
  <c r="J13" i="29"/>
  <c r="J19" i="29"/>
  <c r="J20" i="29"/>
  <c r="J21" i="29"/>
  <c r="J27" i="29"/>
  <c r="J28" i="29"/>
  <c r="J29" i="29"/>
  <c r="J14" i="29"/>
  <c r="J22" i="29"/>
  <c r="J30" i="29"/>
  <c r="J10" i="29"/>
  <c r="F12" i="29"/>
  <c r="F13" i="29"/>
  <c r="F14" i="29"/>
  <c r="F20" i="29"/>
  <c r="F21" i="29"/>
  <c r="F22" i="29"/>
  <c r="F28" i="29"/>
  <c r="F29" i="29"/>
  <c r="F30" i="29"/>
  <c r="F15" i="29"/>
  <c r="F8" i="29"/>
  <c r="F9" i="29"/>
  <c r="F10" i="29"/>
  <c r="F16" i="29"/>
  <c r="F17" i="29"/>
  <c r="F18" i="29"/>
  <c r="F24" i="29"/>
  <c r="F25" i="29"/>
  <c r="F26" i="29"/>
  <c r="F11" i="29"/>
  <c r="F19" i="29"/>
  <c r="F27" i="29"/>
  <c r="F23" i="29"/>
  <c r="N10" i="29"/>
  <c r="N11" i="29"/>
  <c r="N12" i="29"/>
  <c r="N18" i="29"/>
  <c r="N19" i="29"/>
  <c r="N20" i="29"/>
  <c r="N26" i="29"/>
  <c r="N27" i="29"/>
  <c r="N28" i="29"/>
  <c r="N21" i="29"/>
  <c r="N8" i="29"/>
  <c r="N14" i="29"/>
  <c r="N15" i="29"/>
  <c r="N16" i="29"/>
  <c r="N22" i="29"/>
  <c r="N23" i="29"/>
  <c r="N24" i="29"/>
  <c r="N30" i="29"/>
  <c r="N9" i="29"/>
  <c r="N17" i="29"/>
  <c r="N25" i="29"/>
  <c r="N13" i="29"/>
  <c r="N29" i="29"/>
  <c r="B33" i="16"/>
  <c r="B29" i="16"/>
  <c r="B25" i="16"/>
  <c r="B21" i="16"/>
  <c r="B17" i="16"/>
  <c r="B13" i="16"/>
  <c r="B9" i="16"/>
  <c r="B32" i="16"/>
  <c r="B28" i="16"/>
  <c r="B24" i="16"/>
  <c r="B20" i="16"/>
  <c r="B16" i="16"/>
  <c r="B12" i="16"/>
  <c r="B22" i="27"/>
  <c r="B30" i="27"/>
  <c r="B33" i="27"/>
  <c r="B12" i="27"/>
  <c r="B20" i="27"/>
  <c r="B28" i="27"/>
  <c r="B10" i="27"/>
  <c r="B18" i="27"/>
  <c r="B26" i="27"/>
  <c r="B8" i="24"/>
  <c r="B16" i="24"/>
  <c r="B24" i="24"/>
  <c r="B32" i="24"/>
  <c r="B14" i="24"/>
  <c r="B22" i="24"/>
  <c r="B30" i="24"/>
  <c r="B33" i="24"/>
  <c r="B12" i="24"/>
  <c r="B20" i="24"/>
  <c r="B28" i="24"/>
  <c r="B10" i="24"/>
  <c r="B18" i="24"/>
  <c r="B26" i="24"/>
  <c r="B7" i="27"/>
  <c r="B9" i="27"/>
  <c r="B11" i="27"/>
  <c r="B13" i="27"/>
  <c r="B15" i="27"/>
  <c r="B17" i="27"/>
  <c r="B19" i="27"/>
  <c r="B21" i="27"/>
  <c r="B23" i="27"/>
  <c r="B25" i="27"/>
  <c r="B27" i="27"/>
  <c r="B29" i="27"/>
  <c r="B31" i="27"/>
  <c r="B7" i="26"/>
  <c r="B9" i="26"/>
  <c r="B11" i="26"/>
  <c r="B13" i="26"/>
  <c r="B15" i="26"/>
  <c r="B17" i="26"/>
  <c r="B19" i="26"/>
  <c r="B21" i="26"/>
  <c r="B23" i="26"/>
  <c r="B25" i="26"/>
  <c r="B27" i="26"/>
  <c r="B29" i="26"/>
  <c r="B31" i="26"/>
  <c r="B7" i="25"/>
  <c r="B9" i="25"/>
  <c r="B11" i="25"/>
  <c r="B13" i="25"/>
  <c r="B15" i="25"/>
  <c r="B17" i="25"/>
  <c r="B19" i="25"/>
  <c r="B21" i="25"/>
  <c r="B23" i="25"/>
  <c r="B25" i="25"/>
  <c r="B27" i="25"/>
  <c r="B29" i="25"/>
  <c r="B31" i="25"/>
  <c r="B33" i="25"/>
  <c r="B8" i="25"/>
  <c r="B10" i="25"/>
  <c r="B12" i="25"/>
  <c r="B14" i="25"/>
  <c r="B16" i="25"/>
  <c r="B18" i="25"/>
  <c r="B20" i="25"/>
  <c r="B22" i="25"/>
  <c r="B24" i="25"/>
  <c r="B26" i="25"/>
  <c r="B28" i="25"/>
  <c r="B30" i="25"/>
  <c r="B32" i="25"/>
  <c r="B7" i="24"/>
  <c r="B9" i="24"/>
  <c r="B11" i="24"/>
  <c r="B13" i="24"/>
  <c r="B15" i="24"/>
  <c r="B17" i="24"/>
  <c r="B19" i="24"/>
  <c r="B21" i="24"/>
  <c r="B23" i="24"/>
  <c r="B25" i="24"/>
  <c r="B27" i="24"/>
  <c r="B29" i="24"/>
  <c r="B31" i="24"/>
  <c r="B7" i="23"/>
  <c r="B9" i="23"/>
  <c r="B11" i="23"/>
  <c r="B13" i="23"/>
  <c r="B15" i="23"/>
  <c r="B17" i="23"/>
  <c r="B19" i="23"/>
  <c r="B21" i="23"/>
  <c r="B23" i="23"/>
  <c r="B25" i="23"/>
  <c r="B27" i="23"/>
  <c r="B29" i="23"/>
  <c r="B31" i="23"/>
  <c r="B33" i="23"/>
  <c r="B8" i="23"/>
  <c r="B10" i="23"/>
  <c r="B12" i="23"/>
  <c r="B14" i="23"/>
  <c r="B16" i="23"/>
  <c r="B18" i="23"/>
  <c r="B20" i="23"/>
  <c r="B22" i="23"/>
  <c r="B24" i="23"/>
  <c r="B26" i="23"/>
  <c r="B28" i="23"/>
  <c r="B30" i="23"/>
  <c r="B32" i="23"/>
  <c r="B7" i="22"/>
  <c r="B9" i="22"/>
  <c r="B11" i="22"/>
  <c r="B13" i="22"/>
  <c r="B15" i="22"/>
  <c r="B17" i="22"/>
  <c r="B19" i="22"/>
  <c r="B21" i="22"/>
  <c r="B23" i="22"/>
  <c r="B25" i="22"/>
  <c r="B27" i="22"/>
  <c r="B29" i="22"/>
  <c r="B31" i="22"/>
  <c r="B33" i="22"/>
  <c r="B8" i="22"/>
  <c r="B10" i="22"/>
  <c r="B12" i="22"/>
  <c r="B14" i="22"/>
  <c r="B16" i="22"/>
  <c r="B18" i="22"/>
  <c r="B20" i="22"/>
  <c r="B22" i="22"/>
  <c r="B24" i="22"/>
  <c r="B26" i="22"/>
  <c r="B28" i="22"/>
  <c r="B30" i="22"/>
  <c r="B32" i="22"/>
  <c r="B7" i="21"/>
  <c r="B9" i="21"/>
  <c r="B11" i="21"/>
  <c r="B13" i="21"/>
  <c r="B15" i="21"/>
  <c r="B17" i="21"/>
  <c r="B19" i="21"/>
  <c r="B21" i="21"/>
  <c r="B23" i="21"/>
  <c r="B25" i="21"/>
  <c r="B27" i="21"/>
  <c r="B29" i="21"/>
  <c r="B31" i="21"/>
  <c r="B33" i="21"/>
  <c r="B8" i="21"/>
  <c r="B10" i="21"/>
  <c r="B12" i="21"/>
  <c r="B14" i="21"/>
  <c r="B16" i="21"/>
  <c r="B18" i="21"/>
  <c r="B20" i="21"/>
  <c r="B22" i="21"/>
  <c r="B24" i="21"/>
  <c r="B26" i="21"/>
  <c r="B28" i="21"/>
  <c r="B30" i="21"/>
  <c r="B32" i="21"/>
  <c r="B7" i="18"/>
  <c r="B9" i="18"/>
  <c r="B11" i="18"/>
  <c r="B13" i="18"/>
  <c r="B15" i="18"/>
  <c r="B17" i="18"/>
  <c r="B19" i="18"/>
  <c r="B21" i="18"/>
  <c r="B23" i="18"/>
  <c r="B25" i="18"/>
  <c r="B27" i="18"/>
  <c r="B29" i="18"/>
  <c r="B31" i="18"/>
  <c r="B33" i="18"/>
  <c r="B8" i="18"/>
  <c r="B10" i="18"/>
  <c r="B12" i="18"/>
  <c r="B14" i="18"/>
  <c r="B16" i="18"/>
  <c r="B18" i="18"/>
  <c r="B20" i="18"/>
  <c r="B22" i="18"/>
  <c r="B24" i="18"/>
  <c r="B26" i="18"/>
  <c r="B28" i="18"/>
  <c r="B30" i="18"/>
  <c r="B32" i="18"/>
  <c r="B7" i="17"/>
  <c r="B9" i="17"/>
  <c r="B11" i="17"/>
  <c r="B13" i="17"/>
  <c r="B15" i="17"/>
  <c r="B17" i="17"/>
  <c r="B19" i="17"/>
  <c r="B21" i="17"/>
  <c r="B23" i="17"/>
  <c r="B25" i="17"/>
  <c r="B27" i="17"/>
  <c r="B29" i="17"/>
  <c r="B31" i="17"/>
  <c r="B33" i="17"/>
  <c r="B8" i="17"/>
  <c r="B10" i="17"/>
  <c r="B12" i="17"/>
  <c r="B14" i="17"/>
  <c r="B16" i="17"/>
  <c r="B18" i="17"/>
  <c r="B20" i="17"/>
  <c r="B22" i="17"/>
  <c r="B24" i="17"/>
  <c r="B26" i="17"/>
  <c r="B28" i="17"/>
  <c r="B30" i="17"/>
  <c r="B32" i="17"/>
  <c r="B24" i="28" l="1"/>
  <c r="B21" i="28"/>
  <c r="B25" i="28"/>
  <c r="B22" i="28"/>
  <c r="B26" i="28"/>
  <c r="B23" i="28"/>
  <c r="B20" i="28"/>
  <c r="B4" i="28"/>
  <c r="B9" i="28"/>
  <c r="B14" i="28"/>
  <c r="B11" i="28"/>
  <c r="B10" i="28"/>
  <c r="B5" i="28"/>
  <c r="B6" i="28"/>
  <c r="B19" i="28"/>
  <c r="B7" i="28"/>
  <c r="B16" i="28"/>
  <c r="B13" i="28"/>
  <c r="B3" i="28"/>
  <c r="B15" i="28"/>
  <c r="B17" i="28"/>
  <c r="B18" i="28"/>
  <c r="B8" i="28"/>
  <c r="B12" i="28"/>
  <c r="E4" i="14"/>
  <c r="C4" i="14" s="1"/>
  <c r="E5" i="14"/>
  <c r="B5" i="14" s="1"/>
  <c r="E6" i="14"/>
  <c r="C6" i="14" s="1"/>
  <c r="E7" i="14"/>
  <c r="C7" i="14" s="1"/>
  <c r="E8" i="14"/>
  <c r="B8" i="14" s="1"/>
  <c r="E9" i="14"/>
  <c r="B9" i="14" s="1"/>
  <c r="E10" i="14"/>
  <c r="C10" i="14" s="1"/>
  <c r="E11" i="14"/>
  <c r="C11" i="14" s="1"/>
  <c r="E12" i="14"/>
  <c r="B12" i="14" s="1"/>
  <c r="E13" i="14"/>
  <c r="C13" i="14" s="1"/>
  <c r="E14" i="14"/>
  <c r="C14" i="14" s="1"/>
  <c r="E15" i="14"/>
  <c r="B15" i="14" s="1"/>
  <c r="E16" i="14"/>
  <c r="B16" i="14" s="1"/>
  <c r="E17" i="14"/>
  <c r="C17" i="14" s="1"/>
  <c r="E18" i="14"/>
  <c r="B18" i="14" s="1"/>
  <c r="E19" i="14"/>
  <c r="C19" i="14" s="1"/>
  <c r="E20" i="14"/>
  <c r="C20" i="14" s="1"/>
  <c r="E21" i="14"/>
  <c r="B21" i="14" s="1"/>
  <c r="E22" i="14"/>
  <c r="C22" i="14" s="1"/>
  <c r="E23" i="14"/>
  <c r="C23" i="14" s="1"/>
  <c r="E24" i="14"/>
  <c r="B24" i="14" s="1"/>
  <c r="E25" i="14"/>
  <c r="C25" i="14" s="1"/>
  <c r="E26" i="14"/>
  <c r="C26" i="14" s="1"/>
  <c r="E3" i="14"/>
  <c r="B3" i="14" s="1"/>
  <c r="E4" i="13"/>
  <c r="C4" i="13" s="1"/>
  <c r="E5" i="13"/>
  <c r="C5" i="13" s="1"/>
  <c r="E6" i="13"/>
  <c r="C6" i="13" s="1"/>
  <c r="E7" i="13"/>
  <c r="C7" i="13" s="1"/>
  <c r="E8" i="13"/>
  <c r="B8" i="13" s="1"/>
  <c r="E9" i="13"/>
  <c r="C9" i="13" s="1"/>
  <c r="E10" i="13"/>
  <c r="C10" i="13" s="1"/>
  <c r="E11" i="13"/>
  <c r="C11" i="13" s="1"/>
  <c r="E12" i="13"/>
  <c r="B12" i="13" s="1"/>
  <c r="E13" i="13"/>
  <c r="C13" i="13" s="1"/>
  <c r="E14" i="13"/>
  <c r="C14" i="13" s="1"/>
  <c r="E15" i="13"/>
  <c r="C15" i="13" s="1"/>
  <c r="E16" i="13"/>
  <c r="C16" i="13" s="1"/>
  <c r="E17" i="13"/>
  <c r="C17" i="13" s="1"/>
  <c r="E18" i="13"/>
  <c r="C18" i="13" s="1"/>
  <c r="E19" i="13"/>
  <c r="C19" i="13" s="1"/>
  <c r="E20" i="13"/>
  <c r="C20" i="13" s="1"/>
  <c r="E21" i="13"/>
  <c r="C21" i="13" s="1"/>
  <c r="E22" i="13"/>
  <c r="C22" i="13" s="1"/>
  <c r="E23" i="13"/>
  <c r="C23" i="13" s="1"/>
  <c r="E24" i="13"/>
  <c r="C24" i="13" s="1"/>
  <c r="E25" i="13"/>
  <c r="C25" i="13" s="1"/>
  <c r="E26" i="13"/>
  <c r="C26" i="13" s="1"/>
  <c r="E3" i="13"/>
  <c r="C3" i="13" s="1"/>
  <c r="C3" i="32" l="1"/>
  <c r="D7" i="32"/>
  <c r="B5" i="32"/>
  <c r="C18" i="14"/>
  <c r="C21" i="14"/>
  <c r="C15" i="14"/>
  <c r="C24" i="14"/>
  <c r="C5" i="14"/>
  <c r="C8" i="14"/>
  <c r="C16" i="14"/>
  <c r="C12" i="14"/>
  <c r="B23" i="14"/>
  <c r="B19" i="14"/>
  <c r="B11" i="14"/>
  <c r="B7" i="14"/>
  <c r="C9" i="14"/>
  <c r="B26" i="14"/>
  <c r="B22" i="14"/>
  <c r="B14" i="14"/>
  <c r="B10" i="14"/>
  <c r="B6" i="14"/>
  <c r="B25" i="14"/>
  <c r="B17" i="14"/>
  <c r="B13" i="14"/>
  <c r="B20" i="14"/>
  <c r="B4" i="14"/>
  <c r="C3" i="14"/>
  <c r="C12" i="13"/>
  <c r="B3" i="13"/>
  <c r="B19" i="13"/>
  <c r="B11" i="13"/>
  <c r="B20" i="13"/>
  <c r="B4" i="13"/>
  <c r="B26" i="13"/>
  <c r="B18" i="13"/>
  <c r="B10" i="13"/>
  <c r="B25" i="13"/>
  <c r="B17" i="13"/>
  <c r="B9" i="13"/>
  <c r="B16" i="13"/>
  <c r="C8" i="13"/>
  <c r="B23" i="13"/>
  <c r="B15" i="13"/>
  <c r="B7" i="13"/>
  <c r="B24" i="13"/>
  <c r="B22" i="13"/>
  <c r="B14" i="13"/>
  <c r="B6" i="13"/>
  <c r="B21" i="13"/>
  <c r="B13" i="13"/>
  <c r="B5" i="13"/>
</calcChain>
</file>

<file path=xl/sharedStrings.xml><?xml version="1.0" encoding="utf-8"?>
<sst xmlns="http://schemas.openxmlformats.org/spreadsheetml/2006/main" count="68" uniqueCount="10">
  <si>
    <t>nombre de participants</t>
  </si>
  <si>
    <t>nombre de flippers</t>
  </si>
  <si>
    <t>RETOUR</t>
  </si>
  <si>
    <t>Joueur</t>
  </si>
  <si>
    <t>Score</t>
  </si>
  <si>
    <t>Rang</t>
  </si>
  <si>
    <t>Nombre de points</t>
  </si>
  <si>
    <t>Classement</t>
  </si>
  <si>
    <t>Feuille de score à imprimer</t>
  </si>
  <si>
    <t>TOURNOI DE FLIPPER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</si>
</sst>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36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26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Alignment="1">
      <alignment vertical="center"/>
    </xf>
    <xf numFmtId="0" fontId="1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4" xfId="0" applyFill="1" applyBorder="1"/>
    <xf numFmtId="0" fontId="0" fillId="2" borderId="12" xfId="0" applyFill="1" applyBorder="1"/>
    <xf numFmtId="0" fontId="0" fillId="2" borderId="5" xfId="0" applyFill="1" applyBorder="1"/>
    <xf numFmtId="0" fontId="1" fillId="2" borderId="0" xfId="0" applyFont="1" applyFill="1" applyBorder="1" applyProtection="1">
      <protection locked="0"/>
    </xf>
    <xf numFmtId="0" fontId="1" fillId="2" borderId="0" xfId="0" applyFont="1" applyFill="1" applyProtection="1">
      <protection locked="0"/>
    </xf>
    <xf numFmtId="0" fontId="0" fillId="2" borderId="2" xfId="0" applyFill="1" applyBorder="1"/>
    <xf numFmtId="0" fontId="0" fillId="2" borderId="9" xfId="0" applyFill="1" applyBorder="1"/>
    <xf numFmtId="0" fontId="0" fillId="2" borderId="3" xfId="0" applyFill="1" applyBorder="1"/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0" xfId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1" applyFill="1" applyAlignment="1">
      <alignment horizontal="center" vertical="center"/>
    </xf>
    <xf numFmtId="4" fontId="0" fillId="2" borderId="0" xfId="0" applyNumberFormat="1" applyFill="1"/>
    <xf numFmtId="3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6" fillId="2" borderId="0" xfId="0" applyFont="1" applyFill="1"/>
    <xf numFmtId="0" fontId="8" fillId="2" borderId="0" xfId="0" applyFont="1" applyFill="1"/>
    <xf numFmtId="0" fontId="6" fillId="2" borderId="0" xfId="0" applyFont="1" applyFill="1" applyAlignment="1">
      <alignment horizontal="left"/>
    </xf>
    <xf numFmtId="3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3" fontId="0" fillId="2" borderId="0" xfId="0" applyNumberFormat="1" applyFill="1" applyAlignment="1" applyProtection="1">
      <alignment horizontal="center"/>
      <protection locked="0"/>
    </xf>
    <xf numFmtId="0" fontId="2" fillId="2" borderId="0" xfId="1" applyFill="1" applyBorder="1" applyAlignment="1">
      <alignment horizontal="center"/>
    </xf>
    <xf numFmtId="0" fontId="0" fillId="2" borderId="28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2" fillId="2" borderId="0" xfId="1" applyFill="1" applyBorder="1" applyAlignment="1">
      <alignment vertical="center"/>
    </xf>
    <xf numFmtId="0" fontId="2" fillId="2" borderId="0" xfId="1" applyFill="1" applyBorder="1" applyAlignment="1"/>
    <xf numFmtId="0" fontId="2" fillId="2" borderId="0" xfId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right" vertical="center"/>
    </xf>
    <xf numFmtId="0" fontId="12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2" fillId="2" borderId="2" xfId="1" applyFill="1" applyBorder="1" applyAlignment="1">
      <alignment vertical="center"/>
    </xf>
    <xf numFmtId="0" fontId="2" fillId="2" borderId="9" xfId="1" applyFill="1" applyBorder="1" applyAlignment="1">
      <alignment vertical="center"/>
    </xf>
    <xf numFmtId="0" fontId="2" fillId="2" borderId="3" xfId="1" applyFill="1" applyBorder="1" applyAlignment="1">
      <alignment vertical="center"/>
    </xf>
    <xf numFmtId="0" fontId="2" fillId="2" borderId="6" xfId="1" applyFill="1" applyBorder="1" applyAlignment="1">
      <alignment vertical="center"/>
    </xf>
    <xf numFmtId="0" fontId="2" fillId="2" borderId="7" xfId="1" applyFill="1" applyBorder="1" applyAlignment="1">
      <alignment vertical="center"/>
    </xf>
    <xf numFmtId="0" fontId="2" fillId="2" borderId="8" xfId="1" applyFill="1" applyBorder="1" applyAlignment="1">
      <alignment vertical="center"/>
    </xf>
    <xf numFmtId="0" fontId="1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2" fillId="2" borderId="6" xfId="1" applyFill="1" applyBorder="1" applyAlignment="1">
      <alignment horizontal="center"/>
    </xf>
    <xf numFmtId="0" fontId="2" fillId="2" borderId="7" xfId="1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0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2" xfId="1" applyFill="1" applyBorder="1" applyAlignment="1">
      <alignment horizontal="center"/>
    </xf>
    <xf numFmtId="0" fontId="2" fillId="2" borderId="9" xfId="1" applyFill="1" applyBorder="1" applyAlignment="1">
      <alignment horizontal="center"/>
    </xf>
    <xf numFmtId="0" fontId="2" fillId="2" borderId="3" xfId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3" fillId="2" borderId="0" xfId="0" applyFont="1" applyFill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7">
    <dxf>
      <font>
        <color theme="0"/>
      </font>
      <fill>
        <patternFill patternType="none">
          <fgColor indexed="64"/>
          <bgColor auto="1"/>
        </patternFill>
      </fill>
    </dxf>
    <dxf>
      <font>
        <b/>
        <i val="0"/>
        <strike val="0"/>
        <color rgb="FF0070C0"/>
      </font>
    </dxf>
    <dxf>
      <font>
        <b/>
        <i val="0"/>
        <strike val="0"/>
        <color rgb="FF0070C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&amp;ehk=tYm5sOkXzK5FqdOFYRfIpA&amp;r=0&amp;pid=OfficeInsert"/><Relationship Id="rId3" Type="http://schemas.openxmlformats.org/officeDocument/2006/relationships/hyperlink" Target="#Flippers!A1"/><Relationship Id="rId7" Type="http://schemas.openxmlformats.org/officeDocument/2006/relationships/hyperlink" Target="#Classement!A1"/><Relationship Id="rId2" Type="http://schemas.openxmlformats.org/officeDocument/2006/relationships/image" Target="../media/image1.png"/><Relationship Id="rId1" Type="http://schemas.openxmlformats.org/officeDocument/2006/relationships/hyperlink" Target="#'Noms des participants'!A1"/><Relationship Id="rId6" Type="http://schemas.openxmlformats.org/officeDocument/2006/relationships/image" Target="../media/image3.png"/><Relationship Id="rId5" Type="http://schemas.openxmlformats.org/officeDocument/2006/relationships/hyperlink" Target="https://insertcoins.net/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jpeg"/><Relationship Id="rId9" Type="http://schemas.openxmlformats.org/officeDocument/2006/relationships/hyperlink" Target="#Podium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&amp;ehk=tYm5sOkXzK5FqdOFYRfIpA&amp;r=0&amp;pid=OfficeInsert"/><Relationship Id="rId3" Type="http://schemas.openxmlformats.org/officeDocument/2006/relationships/hyperlink" Target="#Flippers!A1"/><Relationship Id="rId7" Type="http://schemas.openxmlformats.org/officeDocument/2006/relationships/hyperlink" Target="#Classement!A1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5" Type="http://schemas.openxmlformats.org/officeDocument/2006/relationships/hyperlink" Target="#'Global Flippers'!A1"/><Relationship Id="rId10" Type="http://schemas.openxmlformats.org/officeDocument/2006/relationships/image" Target="../media/image8.png"/><Relationship Id="rId4" Type="http://schemas.openxmlformats.org/officeDocument/2006/relationships/image" Target="../media/image2.jpeg"/><Relationship Id="rId9" Type="http://schemas.openxmlformats.org/officeDocument/2006/relationships/hyperlink" Target="#Podium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&amp;ehk=tYm5sOkXzK5FqdOFYRfIpA&amp;r=0&amp;pid=OfficeInsert"/><Relationship Id="rId3" Type="http://schemas.openxmlformats.org/officeDocument/2006/relationships/hyperlink" Target="#'Noms des participants'!A1"/><Relationship Id="rId7" Type="http://schemas.openxmlformats.org/officeDocument/2006/relationships/hyperlink" Target="#Classement!A1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5" Type="http://schemas.openxmlformats.org/officeDocument/2006/relationships/hyperlink" Target="#'Global Flippers'!A1"/><Relationship Id="rId10" Type="http://schemas.openxmlformats.org/officeDocument/2006/relationships/image" Target="../media/image9.png"/><Relationship Id="rId4" Type="http://schemas.openxmlformats.org/officeDocument/2006/relationships/image" Target="../media/image1.png"/><Relationship Id="rId9" Type="http://schemas.openxmlformats.org/officeDocument/2006/relationships/hyperlink" Target="#Podium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5" Type="http://schemas.openxmlformats.org/officeDocument/2006/relationships/hyperlink" Target="#'Global Flippers'!A1"/><Relationship Id="rId10" Type="http://schemas.openxmlformats.org/officeDocument/2006/relationships/image" Target="../media/image9.png"/><Relationship Id="rId4" Type="http://schemas.openxmlformats.org/officeDocument/2006/relationships/image" Target="../media/image1.png"/><Relationship Id="rId9" Type="http://schemas.openxmlformats.org/officeDocument/2006/relationships/hyperlink" Target="#Podium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Flippers!A1"/><Relationship Id="rId3" Type="http://schemas.openxmlformats.org/officeDocument/2006/relationships/image" Target="../media/image6.png"/><Relationship Id="rId7" Type="http://schemas.openxmlformats.org/officeDocument/2006/relationships/image" Target="../media/image7.JPG"/><Relationship Id="rId2" Type="http://schemas.openxmlformats.org/officeDocument/2006/relationships/hyperlink" Target="#D&#233;part!A1"/><Relationship Id="rId1" Type="http://schemas.openxmlformats.org/officeDocument/2006/relationships/image" Target="../media/image10.png&amp;ehk=BP"/><Relationship Id="rId6" Type="http://schemas.openxmlformats.org/officeDocument/2006/relationships/hyperlink" Target="#'Global Flippers'!A1"/><Relationship Id="rId11" Type="http://schemas.openxmlformats.org/officeDocument/2006/relationships/image" Target="../media/image11.jpeg"/><Relationship Id="rId5" Type="http://schemas.openxmlformats.org/officeDocument/2006/relationships/image" Target="../media/image1.png"/><Relationship Id="rId10" Type="http://schemas.openxmlformats.org/officeDocument/2006/relationships/hyperlink" Target="#Classement!A1"/><Relationship Id="rId4" Type="http://schemas.openxmlformats.org/officeDocument/2006/relationships/hyperlink" Target="#'Noms des participants'!A1"/><Relationship Id="rId9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14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12.jpe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3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4.jpg&amp;ehk=tYm5sOkXzK5FqdOFYRfIpA&amp;r=0&amp;pid=OfficeInsert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5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6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7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8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9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20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21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20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7.JP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1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jpeg"/><Relationship Id="rId3" Type="http://schemas.openxmlformats.org/officeDocument/2006/relationships/hyperlink" Target="#'Noms des participants'!A1"/><Relationship Id="rId7" Type="http://schemas.openxmlformats.org/officeDocument/2006/relationships/hyperlink" Target="#Flippers!A1"/><Relationship Id="rId12" Type="http://schemas.openxmlformats.org/officeDocument/2006/relationships/image" Target="../media/image9.png"/><Relationship Id="rId2" Type="http://schemas.openxmlformats.org/officeDocument/2006/relationships/image" Target="../media/image6.png"/><Relationship Id="rId1" Type="http://schemas.openxmlformats.org/officeDocument/2006/relationships/hyperlink" Target="#D&#233;part!A1"/><Relationship Id="rId6" Type="http://schemas.openxmlformats.org/officeDocument/2006/relationships/image" Target="../media/image22.jpeg"/><Relationship Id="rId11" Type="http://schemas.openxmlformats.org/officeDocument/2006/relationships/hyperlink" Target="#Podium!A1"/><Relationship Id="rId5" Type="http://schemas.openxmlformats.org/officeDocument/2006/relationships/hyperlink" Target="#'Global Flippers'!A1"/><Relationship Id="rId10" Type="http://schemas.openxmlformats.org/officeDocument/2006/relationships/image" Target="../media/image11.jpeg"/><Relationship Id="rId4" Type="http://schemas.openxmlformats.org/officeDocument/2006/relationships/image" Target="../media/image1.png"/><Relationship Id="rId9" Type="http://schemas.openxmlformats.org/officeDocument/2006/relationships/hyperlink" Target="#Classemen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2</xdr:row>
      <xdr:rowOff>47625</xdr:rowOff>
    </xdr:from>
    <xdr:to>
      <xdr:col>6</xdr:col>
      <xdr:colOff>723900</xdr:colOff>
      <xdr:row>2</xdr:row>
      <xdr:rowOff>695325</xdr:rowOff>
    </xdr:to>
    <xdr:pic>
      <xdr:nvPicPr>
        <xdr:cNvPr id="2" name="Image 1" descr="C:\Users\Fred\AppData\Local\Microsoft\Windows\INetCache\IE\LH6FBFX1\personnage_face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438150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695325</xdr:colOff>
      <xdr:row>4</xdr:row>
      <xdr:rowOff>60960</xdr:rowOff>
    </xdr:from>
    <xdr:to>
      <xdr:col>6</xdr:col>
      <xdr:colOff>714375</xdr:colOff>
      <xdr:row>4</xdr:row>
      <xdr:rowOff>704850</xdr:rowOff>
    </xdr:to>
    <xdr:pic>
      <xdr:nvPicPr>
        <xdr:cNvPr id="9" name="Image 8" descr="C:\Users\Fred\AppData\Local\Microsoft\Windows\INetCache\IE\ILDZKTOF\01827850-photo-williams-pinball-classics[1].jp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1632585"/>
          <a:ext cx="781050" cy="643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57150</xdr:rowOff>
    </xdr:from>
    <xdr:to>
      <xdr:col>12</xdr:col>
      <xdr:colOff>38100</xdr:colOff>
      <xdr:row>25</xdr:row>
      <xdr:rowOff>9525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4343400"/>
          <a:ext cx="8420100" cy="2047875"/>
        </a:xfrm>
        <a:prstGeom prst="rect">
          <a:avLst/>
        </a:prstGeom>
      </xdr:spPr>
    </xdr:pic>
    <xdr:clientData/>
  </xdr:twoCellAnchor>
  <xdr:twoCellAnchor editAs="oneCell">
    <xdr:from>
      <xdr:col>9</xdr:col>
      <xdr:colOff>552450</xdr:colOff>
      <xdr:row>2</xdr:row>
      <xdr:rowOff>47625</xdr:rowOff>
    </xdr:from>
    <xdr:to>
      <xdr:col>11</xdr:col>
      <xdr:colOff>304800</xdr:colOff>
      <xdr:row>2</xdr:row>
      <xdr:rowOff>752475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0" y="3381375"/>
          <a:ext cx="1276350" cy="714375"/>
        </a:xfrm>
        <a:prstGeom prst="rect">
          <a:avLst/>
        </a:prstGeom>
      </xdr:spPr>
    </xdr:pic>
    <xdr:clientData/>
  </xdr:twoCellAnchor>
  <xdr:twoCellAnchor editAs="oneCell">
    <xdr:from>
      <xdr:col>9</xdr:col>
      <xdr:colOff>342899</xdr:colOff>
      <xdr:row>3</xdr:row>
      <xdr:rowOff>336439</xdr:rowOff>
    </xdr:from>
    <xdr:to>
      <xdr:col>11</xdr:col>
      <xdr:colOff>457200</xdr:colOff>
      <xdr:row>5</xdr:row>
      <xdr:rowOff>10794</xdr:rowOff>
    </xdr:to>
    <xdr:pic>
      <xdr:nvPicPr>
        <xdr:cNvPr id="8" name="Image 7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A98EF00-786A-4D00-9D83-4A7588F8E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899" y="1488964"/>
          <a:ext cx="1638301" cy="8554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95249</xdr:colOff>
      <xdr:row>0</xdr:row>
      <xdr:rowOff>76200</xdr:rowOff>
    </xdr:from>
    <xdr:to>
      <xdr:col>9</xdr:col>
      <xdr:colOff>714374</xdr:colOff>
      <xdr:row>3</xdr:row>
      <xdr:rowOff>114300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49" y="7620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752475</xdr:colOff>
      <xdr:row>8</xdr:row>
      <xdr:rowOff>47625</xdr:rowOff>
    </xdr:from>
    <xdr:to>
      <xdr:col>10</xdr:col>
      <xdr:colOff>9525</xdr:colOff>
      <xdr:row>11</xdr:row>
      <xdr:rowOff>110490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1609725"/>
          <a:ext cx="781050" cy="643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352425</xdr:colOff>
      <xdr:row>4</xdr:row>
      <xdr:rowOff>38100</xdr:rowOff>
    </xdr:from>
    <xdr:to>
      <xdr:col>10</xdr:col>
      <xdr:colOff>371474</xdr:colOff>
      <xdr:row>7</xdr:row>
      <xdr:rowOff>184899</xdr:rowOff>
    </xdr:to>
    <xdr:pic>
      <xdr:nvPicPr>
        <xdr:cNvPr id="6" name="Image 5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819150"/>
          <a:ext cx="1543049" cy="727824"/>
        </a:xfrm>
        <a:prstGeom prst="rect">
          <a:avLst/>
        </a:prstGeom>
      </xdr:spPr>
    </xdr:pic>
    <xdr:clientData/>
  </xdr:twoCellAnchor>
  <xdr:twoCellAnchor editAs="oneCell">
    <xdr:from>
      <xdr:col>8</xdr:col>
      <xdr:colOff>552450</xdr:colOff>
      <xdr:row>12</xdr:row>
      <xdr:rowOff>47625</xdr:rowOff>
    </xdr:from>
    <xdr:to>
      <xdr:col>10</xdr:col>
      <xdr:colOff>304800</xdr:colOff>
      <xdr:row>15</xdr:row>
      <xdr:rowOff>171450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0" y="2390775"/>
          <a:ext cx="1276350" cy="704850"/>
        </a:xfrm>
        <a:prstGeom prst="rect">
          <a:avLst/>
        </a:prstGeom>
      </xdr:spPr>
    </xdr:pic>
    <xdr:clientData/>
  </xdr:twoCellAnchor>
  <xdr:twoCellAnchor editAs="oneCell">
    <xdr:from>
      <xdr:col>8</xdr:col>
      <xdr:colOff>323849</xdr:colOff>
      <xdr:row>15</xdr:row>
      <xdr:rowOff>120650</xdr:rowOff>
    </xdr:from>
    <xdr:to>
      <xdr:col>10</xdr:col>
      <xdr:colOff>504824</xdr:colOff>
      <xdr:row>20</xdr:row>
      <xdr:rowOff>48895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2786C82B-C166-4F39-96C1-E847A4DEA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95249</xdr:colOff>
      <xdr:row>0</xdr:row>
      <xdr:rowOff>76200</xdr:rowOff>
    </xdr:from>
    <xdr:to>
      <xdr:col>9</xdr:col>
      <xdr:colOff>714374</xdr:colOff>
      <xdr:row>3</xdr:row>
      <xdr:rowOff>114300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49" y="7620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95250</xdr:colOff>
      <xdr:row>4</xdr:row>
      <xdr:rowOff>47625</xdr:rowOff>
    </xdr:from>
    <xdr:to>
      <xdr:col>9</xdr:col>
      <xdr:colOff>742950</xdr:colOff>
      <xdr:row>7</xdr:row>
      <xdr:rowOff>114300</xdr:rowOff>
    </xdr:to>
    <xdr:pic>
      <xdr:nvPicPr>
        <xdr:cNvPr id="6" name="Image 5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828675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409575</xdr:colOff>
      <xdr:row>8</xdr:row>
      <xdr:rowOff>47625</xdr:rowOff>
    </xdr:from>
    <xdr:to>
      <xdr:col>10</xdr:col>
      <xdr:colOff>428624</xdr:colOff>
      <xdr:row>11</xdr:row>
      <xdr:rowOff>194424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5" y="1609725"/>
          <a:ext cx="1543049" cy="727824"/>
        </a:xfrm>
        <a:prstGeom prst="rect">
          <a:avLst/>
        </a:prstGeom>
      </xdr:spPr>
    </xdr:pic>
    <xdr:clientData/>
  </xdr:twoCellAnchor>
  <xdr:twoCellAnchor editAs="oneCell">
    <xdr:from>
      <xdr:col>8</xdr:col>
      <xdr:colOff>552450</xdr:colOff>
      <xdr:row>12</xdr:row>
      <xdr:rowOff>47625</xdr:rowOff>
    </xdr:from>
    <xdr:to>
      <xdr:col>10</xdr:col>
      <xdr:colOff>304800</xdr:colOff>
      <xdr:row>15</xdr:row>
      <xdr:rowOff>171450</xdr:rowOff>
    </xdr:to>
    <xdr:pic>
      <xdr:nvPicPr>
        <xdr:cNvPr id="7" name="Image 6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0" y="2390775"/>
          <a:ext cx="1276350" cy="704850"/>
        </a:xfrm>
        <a:prstGeom prst="rect">
          <a:avLst/>
        </a:prstGeom>
      </xdr:spPr>
    </xdr:pic>
    <xdr:clientData/>
  </xdr:twoCellAnchor>
  <xdr:twoCellAnchor editAs="oneCell">
    <xdr:from>
      <xdr:col>8</xdr:col>
      <xdr:colOff>323849</xdr:colOff>
      <xdr:row>15</xdr:row>
      <xdr:rowOff>120650</xdr:rowOff>
    </xdr:from>
    <xdr:to>
      <xdr:col>10</xdr:col>
      <xdr:colOff>504824</xdr:colOff>
      <xdr:row>20</xdr:row>
      <xdr:rowOff>58420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F9BF6391-10A1-4CB1-A2D4-0E8C5693C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95249</xdr:colOff>
      <xdr:row>0</xdr:row>
      <xdr:rowOff>76200</xdr:rowOff>
    </xdr:from>
    <xdr:to>
      <xdr:col>8</xdr:col>
      <xdr:colOff>714374</xdr:colOff>
      <xdr:row>3</xdr:row>
      <xdr:rowOff>104775</xdr:rowOff>
    </xdr:to>
    <xdr:pic>
      <xdr:nvPicPr>
        <xdr:cNvPr id="4" name="Image 3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99" y="76200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95250</xdr:colOff>
      <xdr:row>4</xdr:row>
      <xdr:rowOff>47625</xdr:rowOff>
    </xdr:from>
    <xdr:to>
      <xdr:col>8</xdr:col>
      <xdr:colOff>742950</xdr:colOff>
      <xdr:row>7</xdr:row>
      <xdr:rowOff>123825</xdr:rowOff>
    </xdr:to>
    <xdr:pic>
      <xdr:nvPicPr>
        <xdr:cNvPr id="5" name="Image 4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828675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371475</xdr:colOff>
      <xdr:row>8</xdr:row>
      <xdr:rowOff>28575</xdr:rowOff>
    </xdr:from>
    <xdr:to>
      <xdr:col>9</xdr:col>
      <xdr:colOff>390524</xdr:colOff>
      <xdr:row>11</xdr:row>
      <xdr:rowOff>184899</xdr:rowOff>
    </xdr:to>
    <xdr:pic>
      <xdr:nvPicPr>
        <xdr:cNvPr id="6" name="Image 5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1609725"/>
          <a:ext cx="1543049" cy="737349"/>
        </a:xfrm>
        <a:prstGeom prst="rect">
          <a:avLst/>
        </a:prstGeom>
      </xdr:spPr>
    </xdr:pic>
    <xdr:clientData/>
  </xdr:twoCellAnchor>
  <xdr:twoCellAnchor editAs="oneCell">
    <xdr:from>
      <xdr:col>7</xdr:col>
      <xdr:colOff>695325</xdr:colOff>
      <xdr:row>12</xdr:row>
      <xdr:rowOff>60960</xdr:rowOff>
    </xdr:from>
    <xdr:to>
      <xdr:col>8</xdr:col>
      <xdr:colOff>714375</xdr:colOff>
      <xdr:row>15</xdr:row>
      <xdr:rowOff>142875</xdr:rowOff>
    </xdr:to>
    <xdr:pic>
      <xdr:nvPicPr>
        <xdr:cNvPr id="7" name="Image 6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25" y="1632585"/>
          <a:ext cx="781050" cy="643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323849</xdr:colOff>
      <xdr:row>15</xdr:row>
      <xdr:rowOff>120650</xdr:rowOff>
    </xdr:from>
    <xdr:to>
      <xdr:col>9</xdr:col>
      <xdr:colOff>504824</xdr:colOff>
      <xdr:row>20</xdr:row>
      <xdr:rowOff>58420</xdr:rowOff>
    </xdr:to>
    <xdr:pic>
      <xdr:nvPicPr>
        <xdr:cNvPr id="9" name="Image 8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D6BA43B6-4298-4088-B5E2-098B1508A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152400</xdr:rowOff>
    </xdr:from>
    <xdr:to>
      <xdr:col>4</xdr:col>
      <xdr:colOff>561975</xdr:colOff>
      <xdr:row>21</xdr:row>
      <xdr:rowOff>20320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D5C72DBD-9DBD-48ED-99B6-3283A32A0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7467600" cy="3982720"/>
        </a:xfrm>
        <a:prstGeom prst="rect">
          <a:avLst/>
        </a:prstGeom>
      </xdr:spPr>
    </xdr:pic>
    <xdr:clientData/>
  </xdr:twoCellAnchor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11" name="Image 10" descr="C:\Users\Fred\AppData\Local\Microsoft\Windows\INetCache\IE\ILDZKTOF\back-24838_960_720[1].png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43D471FB-9CD4-403C-B273-A387535C4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171450</xdr:rowOff>
    </xdr:to>
    <xdr:pic>
      <xdr:nvPicPr>
        <xdr:cNvPr id="12" name="Image 11" descr="C:\Users\Fred\AppData\Local\Microsoft\Windows\INetCache\IE\LH6FBFX1\personnage_face[1].png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1B60B118-18E6-4346-BADC-01832C0C3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176591</xdr:rowOff>
    </xdr:to>
    <xdr:pic>
      <xdr:nvPicPr>
        <xdr:cNvPr id="13" name="Image 12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616AE2BB-341D-4471-BD9D-5BD208E1B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81416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17</xdr:row>
      <xdr:rowOff>0</xdr:rowOff>
    </xdr:to>
    <xdr:pic>
      <xdr:nvPicPr>
        <xdr:cNvPr id="14" name="Image 13" descr="C:\Users\Fred\AppData\Local\Microsoft\Windows\INetCache\IE\ILDZKTOF\01827850-photo-williams-pinball-classics[1].jpg">
          <a:hlinkClick xmlns:r="http://schemas.openxmlformats.org/officeDocument/2006/relationships" r:id="rId8"/>
          <a:extLst>
            <a:ext uri="{FF2B5EF4-FFF2-40B4-BE49-F238E27FC236}">
              <a16:creationId xmlns="" xmlns:a16="http://schemas.microsoft.com/office/drawing/2014/main" id="{BE74D6AE-F4EA-49EE-8179-A103CF53B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70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533399</xdr:colOff>
      <xdr:row>17</xdr:row>
      <xdr:rowOff>28575</xdr:rowOff>
    </xdr:from>
    <xdr:to>
      <xdr:col>7</xdr:col>
      <xdr:colOff>219074</xdr:colOff>
      <xdr:row>20</xdr:row>
      <xdr:rowOff>170242</xdr:rowOff>
    </xdr:to>
    <xdr:pic>
      <xdr:nvPicPr>
        <xdr:cNvPr id="15" name="Image 14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56EC210C-4579-4E64-9660-1A5ED980B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49" y="3362325"/>
          <a:ext cx="1209675" cy="71316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81642</xdr:colOff>
      <xdr:row>6</xdr:row>
      <xdr:rowOff>76200</xdr:rowOff>
    </xdr:from>
    <xdr:to>
      <xdr:col>21</xdr:col>
      <xdr:colOff>700767</xdr:colOff>
      <xdr:row>9</xdr:row>
      <xdr:rowOff>146957</xdr:rowOff>
    </xdr:to>
    <xdr:pic>
      <xdr:nvPicPr>
        <xdr:cNvPr id="16" name="Image 15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39356" y="810986"/>
          <a:ext cx="619125" cy="642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68036</xdr:colOff>
      <xdr:row>10</xdr:row>
      <xdr:rowOff>47624</xdr:rowOff>
    </xdr:from>
    <xdr:to>
      <xdr:col>21</xdr:col>
      <xdr:colOff>715736</xdr:colOff>
      <xdr:row>13</xdr:row>
      <xdr:rowOff>146956</xdr:rowOff>
    </xdr:to>
    <xdr:pic>
      <xdr:nvPicPr>
        <xdr:cNvPr id="17" name="Image 16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0" y="1558017"/>
          <a:ext cx="647700" cy="670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40822</xdr:colOff>
      <xdr:row>14</xdr:row>
      <xdr:rowOff>69397</xdr:rowOff>
    </xdr:from>
    <xdr:to>
      <xdr:col>21</xdr:col>
      <xdr:colOff>707573</xdr:colOff>
      <xdr:row>17</xdr:row>
      <xdr:rowOff>167228</xdr:rowOff>
    </xdr:to>
    <xdr:pic>
      <xdr:nvPicPr>
        <xdr:cNvPr id="18" name="Image 17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8536" y="2355397"/>
          <a:ext cx="666751" cy="669331"/>
        </a:xfrm>
        <a:prstGeom prst="rect">
          <a:avLst/>
        </a:prstGeom>
      </xdr:spPr>
    </xdr:pic>
    <xdr:clientData/>
  </xdr:twoCellAnchor>
  <xdr:twoCellAnchor editAs="oneCell">
    <xdr:from>
      <xdr:col>21</xdr:col>
      <xdr:colOff>42182</xdr:colOff>
      <xdr:row>18</xdr:row>
      <xdr:rowOff>60961</xdr:rowOff>
    </xdr:from>
    <xdr:to>
      <xdr:col>21</xdr:col>
      <xdr:colOff>727424</xdr:colOff>
      <xdr:row>21</xdr:row>
      <xdr:rowOff>149680</xdr:rowOff>
    </xdr:to>
    <xdr:pic>
      <xdr:nvPicPr>
        <xdr:cNvPr id="19" name="Image 18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99896" y="3122568"/>
          <a:ext cx="685242" cy="660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48985</xdr:colOff>
      <xdr:row>22</xdr:row>
      <xdr:rowOff>88447</xdr:rowOff>
    </xdr:from>
    <xdr:to>
      <xdr:col>21</xdr:col>
      <xdr:colOff>697218</xdr:colOff>
      <xdr:row>25</xdr:row>
      <xdr:rowOff>95251</xdr:rowOff>
    </xdr:to>
    <xdr:pic>
      <xdr:nvPicPr>
        <xdr:cNvPr id="20" name="Image 19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06699" y="3925661"/>
          <a:ext cx="648233" cy="578304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26</xdr:row>
      <xdr:rowOff>27215</xdr:rowOff>
    </xdr:from>
    <xdr:to>
      <xdr:col>22</xdr:col>
      <xdr:colOff>61683</xdr:colOff>
      <xdr:row>29</xdr:row>
      <xdr:rowOff>122465</xdr:rowOff>
    </xdr:to>
    <xdr:pic>
      <xdr:nvPicPr>
        <xdr:cNvPr id="8" name="Image 7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F43905D3-97A7-442C-9C18-CC2A0D574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6464" y="4640036"/>
          <a:ext cx="823683" cy="666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142875</xdr:rowOff>
    </xdr:to>
    <xdr:pic>
      <xdr:nvPicPr>
        <xdr:cNvPr id="3" name="Image 2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97274" y="819150"/>
          <a:ext cx="61912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133350</xdr:rowOff>
    </xdr:to>
    <xdr:pic>
      <xdr:nvPicPr>
        <xdr:cNvPr id="4" name="Image 3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97275" y="1571625"/>
          <a:ext cx="64770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447675</xdr:colOff>
      <xdr:row>9</xdr:row>
      <xdr:rowOff>47625</xdr:rowOff>
    </xdr:from>
    <xdr:to>
      <xdr:col>7</xdr:col>
      <xdr:colOff>304800</xdr:colOff>
      <xdr:row>12</xdr:row>
      <xdr:rowOff>160675</xdr:rowOff>
    </xdr:to>
    <xdr:pic>
      <xdr:nvPicPr>
        <xdr:cNvPr id="5" name="Image 4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325" y="1819275"/>
          <a:ext cx="1381125" cy="694075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161925</xdr:rowOff>
    </xdr:to>
    <xdr:pic>
      <xdr:nvPicPr>
        <xdr:cNvPr id="6" name="Image 5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5350" y="3147060"/>
          <a:ext cx="781050" cy="672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552450</xdr:colOff>
      <xdr:row>17</xdr:row>
      <xdr:rowOff>47625</xdr:rowOff>
    </xdr:from>
    <xdr:to>
      <xdr:col>7</xdr:col>
      <xdr:colOff>304800</xdr:colOff>
      <xdr:row>20</xdr:row>
      <xdr:rowOff>180975</xdr:rowOff>
    </xdr:to>
    <xdr:pic>
      <xdr:nvPicPr>
        <xdr:cNvPr id="7" name="Image 6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92475" y="3914775"/>
          <a:ext cx="1276350" cy="70485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8" name="Image 7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0A98EF00-786A-4D00-9D83-4A7588F8E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152400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142875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476250</xdr:colOff>
      <xdr:row>9</xdr:row>
      <xdr:rowOff>38100</xdr:rowOff>
    </xdr:from>
    <xdr:to>
      <xdr:col>7</xdr:col>
      <xdr:colOff>323849</xdr:colOff>
      <xdr:row>12</xdr:row>
      <xdr:rowOff>163296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809750"/>
          <a:ext cx="1371599" cy="70622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171450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81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504825</xdr:colOff>
      <xdr:row>17</xdr:row>
      <xdr:rowOff>47625</xdr:rowOff>
    </xdr:from>
    <xdr:to>
      <xdr:col>7</xdr:col>
      <xdr:colOff>200025</xdr:colOff>
      <xdr:row>20</xdr:row>
      <xdr:rowOff>167185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3381375"/>
          <a:ext cx="1219200" cy="700585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8" name="Image 7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21FF66FD-3B0C-4D0E-B6D2-46221C392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152400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142875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447675</xdr:colOff>
      <xdr:row>9</xdr:row>
      <xdr:rowOff>38100</xdr:rowOff>
    </xdr:from>
    <xdr:to>
      <xdr:col>7</xdr:col>
      <xdr:colOff>276224</xdr:colOff>
      <xdr:row>12</xdr:row>
      <xdr:rowOff>153488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2325" y="1809750"/>
          <a:ext cx="1352549" cy="696413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171450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81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504824</xdr:colOff>
      <xdr:row>17</xdr:row>
      <xdr:rowOff>57150</xdr:rowOff>
    </xdr:from>
    <xdr:to>
      <xdr:col>7</xdr:col>
      <xdr:colOff>171449</xdr:colOff>
      <xdr:row>20</xdr:row>
      <xdr:rowOff>160290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4" y="3390900"/>
          <a:ext cx="1190625" cy="684165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1B05A6CE-DFF9-401F-82DB-28C9E9235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152400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142875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157541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171450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81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504824</xdr:colOff>
      <xdr:row>17</xdr:row>
      <xdr:rowOff>28576</xdr:rowOff>
    </xdr:from>
    <xdr:to>
      <xdr:col>7</xdr:col>
      <xdr:colOff>190499</xdr:colOff>
      <xdr:row>20</xdr:row>
      <xdr:rowOff>142663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4" y="3362326"/>
          <a:ext cx="1209675" cy="695112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E0FE582D-6165-4D14-A2DF-5E7BB9F967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152400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167066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180975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91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523875</xdr:colOff>
      <xdr:row>17</xdr:row>
      <xdr:rowOff>57151</xdr:rowOff>
    </xdr:from>
    <xdr:to>
      <xdr:col>7</xdr:col>
      <xdr:colOff>142875</xdr:colOff>
      <xdr:row>20</xdr:row>
      <xdr:rowOff>149984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3390901"/>
          <a:ext cx="1143000" cy="673858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F69E4B7C-86C5-430B-AFBF-BAE25FD57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152400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167066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180975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91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514349</xdr:colOff>
      <xdr:row>17</xdr:row>
      <xdr:rowOff>57151</xdr:rowOff>
    </xdr:from>
    <xdr:to>
      <xdr:col>7</xdr:col>
      <xdr:colOff>142874</xdr:colOff>
      <xdr:row>20</xdr:row>
      <xdr:rowOff>155600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8999" y="3390901"/>
          <a:ext cx="1152525" cy="679474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8" name="Image 7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3E810D40-39E3-4110-B2D3-E569737E7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152400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167066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180975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91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17</xdr:row>
      <xdr:rowOff>38101</xdr:rowOff>
    </xdr:from>
    <xdr:to>
      <xdr:col>7</xdr:col>
      <xdr:colOff>142875</xdr:colOff>
      <xdr:row>20</xdr:row>
      <xdr:rowOff>153396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3371851"/>
          <a:ext cx="1181100" cy="69632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E303AE21-68EC-4939-B2AE-D266F7A87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152400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167066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180975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91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552450</xdr:colOff>
      <xdr:row>17</xdr:row>
      <xdr:rowOff>57150</xdr:rowOff>
    </xdr:from>
    <xdr:to>
      <xdr:col>7</xdr:col>
      <xdr:colOff>152400</xdr:colOff>
      <xdr:row>20</xdr:row>
      <xdr:rowOff>138752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0" y="3390900"/>
          <a:ext cx="1123950" cy="662627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F63408FB-EE9D-4DE1-9546-933FDF238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152400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167066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180975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91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552450</xdr:colOff>
      <xdr:row>17</xdr:row>
      <xdr:rowOff>47626</xdr:rowOff>
    </xdr:from>
    <xdr:to>
      <xdr:col>7</xdr:col>
      <xdr:colOff>209550</xdr:colOff>
      <xdr:row>20</xdr:row>
      <xdr:rowOff>162921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0" y="3381376"/>
          <a:ext cx="1181100" cy="696320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A57A0D43-8C78-4DA2-9E2F-D5991A65D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95249</xdr:colOff>
      <xdr:row>1</xdr:row>
      <xdr:rowOff>76200</xdr:rowOff>
    </xdr:from>
    <xdr:to>
      <xdr:col>6</xdr:col>
      <xdr:colOff>714374</xdr:colOff>
      <xdr:row>4</xdr:row>
      <xdr:rowOff>161925</xdr:rowOff>
    </xdr:to>
    <xdr:pic>
      <xdr:nvPicPr>
        <xdr:cNvPr id="2" name="Image 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899" y="276225"/>
          <a:ext cx="6191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95250</xdr:colOff>
      <xdr:row>5</xdr:row>
      <xdr:rowOff>47625</xdr:rowOff>
    </xdr:from>
    <xdr:to>
      <xdr:col>6</xdr:col>
      <xdr:colOff>742950</xdr:colOff>
      <xdr:row>8</xdr:row>
      <xdr:rowOff>152400</xdr:rowOff>
    </xdr:to>
    <xdr:pic>
      <xdr:nvPicPr>
        <xdr:cNvPr id="3" name="Image 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1028700"/>
          <a:ext cx="6477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485775</xdr:colOff>
      <xdr:row>9</xdr:row>
      <xdr:rowOff>66675</xdr:rowOff>
    </xdr:from>
    <xdr:to>
      <xdr:col>7</xdr:col>
      <xdr:colOff>266699</xdr:colOff>
      <xdr:row>12</xdr:row>
      <xdr:rowOff>167066</xdr:rowOff>
    </xdr:to>
    <xdr:pic>
      <xdr:nvPicPr>
        <xdr:cNvPr id="4" name="Image 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838325"/>
          <a:ext cx="1304924" cy="671891"/>
        </a:xfrm>
        <a:prstGeom prst="rect">
          <a:avLst/>
        </a:prstGeom>
      </xdr:spPr>
    </xdr:pic>
    <xdr:clientData/>
  </xdr:twoCellAnchor>
  <xdr:twoCellAnchor editAs="oneCell">
    <xdr:from>
      <xdr:col>5</xdr:col>
      <xdr:colOff>695325</xdr:colOff>
      <xdr:row>13</xdr:row>
      <xdr:rowOff>60960</xdr:rowOff>
    </xdr:from>
    <xdr:to>
      <xdr:col>6</xdr:col>
      <xdr:colOff>714375</xdr:colOff>
      <xdr:row>16</xdr:row>
      <xdr:rowOff>180975</xdr:rowOff>
    </xdr:to>
    <xdr:pic>
      <xdr:nvPicPr>
        <xdr:cNvPr id="5" name="Image 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2613660"/>
          <a:ext cx="781050" cy="6915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533399</xdr:colOff>
      <xdr:row>17</xdr:row>
      <xdr:rowOff>28575</xdr:rowOff>
    </xdr:from>
    <xdr:to>
      <xdr:col>7</xdr:col>
      <xdr:colOff>219074</xdr:colOff>
      <xdr:row>20</xdr:row>
      <xdr:rowOff>160717</xdr:rowOff>
    </xdr:to>
    <xdr:pic>
      <xdr:nvPicPr>
        <xdr:cNvPr id="6" name="Image 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49" y="3362325"/>
          <a:ext cx="1209675" cy="713167"/>
        </a:xfrm>
        <a:prstGeom prst="rect">
          <a:avLst/>
        </a:prstGeom>
      </xdr:spPr>
    </xdr:pic>
    <xdr:clientData/>
  </xdr:twoCellAnchor>
  <xdr:twoCellAnchor editAs="oneCell">
    <xdr:from>
      <xdr:col>5</xdr:col>
      <xdr:colOff>323849</xdr:colOff>
      <xdr:row>20</xdr:row>
      <xdr:rowOff>120650</xdr:rowOff>
    </xdr:from>
    <xdr:to>
      <xdr:col>7</xdr:col>
      <xdr:colOff>504824</xdr:colOff>
      <xdr:row>25</xdr:row>
      <xdr:rowOff>58420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A51D4751-9248-47A8-9416-73890C243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099" y="3044825"/>
          <a:ext cx="1704975" cy="90932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19050</xdr:colOff>
      <xdr:row>1</xdr:row>
      <xdr:rowOff>76200</xdr:rowOff>
    </xdr:from>
    <xdr:to>
      <xdr:col>14</xdr:col>
      <xdr:colOff>695325</xdr:colOff>
      <xdr:row>3</xdr:row>
      <xdr:rowOff>91699</xdr:rowOff>
    </xdr:to>
    <xdr:pic>
      <xdr:nvPicPr>
        <xdr:cNvPr id="12" name="Image 11" descr="C:\Users\Fred\AppData\Local\Microsoft\Windows\INetCache\IE\ILDZKTOF\back-24838_960_720[1].png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6675" y="390525"/>
          <a:ext cx="676275" cy="767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95251</xdr:colOff>
      <xdr:row>3</xdr:row>
      <xdr:rowOff>266701</xdr:rowOff>
    </xdr:from>
    <xdr:to>
      <xdr:col>15</xdr:col>
      <xdr:colOff>38100</xdr:colOff>
      <xdr:row>5</xdr:row>
      <xdr:rowOff>251241</xdr:rowOff>
    </xdr:to>
    <xdr:pic>
      <xdr:nvPicPr>
        <xdr:cNvPr id="13" name="Image 12" descr="C:\Users\Fred\AppData\Local\Microsoft\Windows\INetCache\IE\LH6FBFX1\personnage_face[1].png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6" y="1333501"/>
          <a:ext cx="704849" cy="860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28576</xdr:colOff>
      <xdr:row>6</xdr:row>
      <xdr:rowOff>66675</xdr:rowOff>
    </xdr:from>
    <xdr:to>
      <xdr:col>15</xdr:col>
      <xdr:colOff>142875</xdr:colOff>
      <xdr:row>8</xdr:row>
      <xdr:rowOff>96270</xdr:rowOff>
    </xdr:to>
    <xdr:pic>
      <xdr:nvPicPr>
        <xdr:cNvPr id="14" name="Image 13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F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1" y="2447925"/>
          <a:ext cx="876299" cy="905895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</xdr:colOff>
      <xdr:row>8</xdr:row>
      <xdr:rowOff>403861</xdr:rowOff>
    </xdr:from>
    <xdr:to>
      <xdr:col>15</xdr:col>
      <xdr:colOff>247650</xdr:colOff>
      <xdr:row>11</xdr:row>
      <xdr:rowOff>117087</xdr:rowOff>
    </xdr:to>
    <xdr:pic>
      <xdr:nvPicPr>
        <xdr:cNvPr id="15" name="Image 14" descr="C:\Users\Fred\AppData\Local\Microsoft\Windows\INetCache\IE\ILDZKTOF\01827850-photo-williams-pinball-classics[1].jpg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3661411"/>
          <a:ext cx="914400" cy="1027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161926</xdr:colOff>
      <xdr:row>11</xdr:row>
      <xdr:rowOff>342900</xdr:rowOff>
    </xdr:from>
    <xdr:to>
      <xdr:col>15</xdr:col>
      <xdr:colOff>231926</xdr:colOff>
      <xdr:row>13</xdr:row>
      <xdr:rowOff>409575</xdr:rowOff>
    </xdr:to>
    <xdr:pic>
      <xdr:nvPicPr>
        <xdr:cNvPr id="16" name="Image 15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1" y="4914900"/>
          <a:ext cx="832000" cy="942975"/>
        </a:xfrm>
        <a:prstGeom prst="rect">
          <a:avLst/>
        </a:prstGeom>
      </xdr:spPr>
    </xdr:pic>
    <xdr:clientData/>
  </xdr:twoCellAnchor>
  <xdr:twoCellAnchor editAs="oneCell">
    <xdr:from>
      <xdr:col>13</xdr:col>
      <xdr:colOff>542924</xdr:colOff>
      <xdr:row>14</xdr:row>
      <xdr:rowOff>168275</xdr:rowOff>
    </xdr:from>
    <xdr:to>
      <xdr:col>15</xdr:col>
      <xdr:colOff>723899</xdr:colOff>
      <xdr:row>16</xdr:row>
      <xdr:rowOff>210820</xdr:rowOff>
    </xdr:to>
    <xdr:pic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="" xmlns:a16="http://schemas.microsoft.com/office/drawing/2014/main" id="{659493C6-52C6-402D-88D9-160BBC6ED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49" y="6054725"/>
          <a:ext cx="1704975" cy="918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/>
  </sheetViews>
  <sheetFormatPr baseColWidth="10" defaultRowHeight="15" x14ac:dyDescent="0.25"/>
  <cols>
    <col min="1" max="3" width="11.42578125" style="1"/>
    <col min="4" max="4" width="11.42578125" style="6"/>
    <col min="5" max="16384" width="11.42578125" style="1"/>
  </cols>
  <sheetData>
    <row r="1" spans="1:12" ht="65.25" customHeight="1" x14ac:dyDescent="0.25">
      <c r="B1" s="121" t="s">
        <v>9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</row>
    <row r="2" spans="1:12" ht="15.75" thickBot="1" x14ac:dyDescent="0.3"/>
    <row r="3" spans="1:12" ht="60" customHeight="1" thickTop="1" thickBot="1" x14ac:dyDescent="0.3">
      <c r="B3" s="4" t="s">
        <v>0</v>
      </c>
      <c r="C3" s="4"/>
      <c r="D3" s="19"/>
      <c r="F3" s="60"/>
      <c r="G3" s="61"/>
      <c r="H3" s="62"/>
      <c r="J3" s="51"/>
      <c r="K3" s="52"/>
      <c r="L3" s="53"/>
    </row>
    <row r="4" spans="1:12" ht="33" thickTop="1" thickBot="1" x14ac:dyDescent="0.3">
      <c r="B4" s="4"/>
      <c r="C4" s="4"/>
      <c r="D4" s="8"/>
      <c r="J4" s="52"/>
      <c r="K4" s="52"/>
      <c r="L4" s="52"/>
    </row>
    <row r="5" spans="1:12" ht="60" customHeight="1" thickTop="1" thickBot="1" x14ac:dyDescent="0.3">
      <c r="B5" s="4" t="s">
        <v>1</v>
      </c>
      <c r="C5" s="4"/>
      <c r="D5" s="19"/>
      <c r="F5" s="60"/>
      <c r="G5" s="61"/>
      <c r="H5" s="62"/>
      <c r="J5" s="54"/>
      <c r="K5" s="55"/>
      <c r="L5" s="56"/>
    </row>
    <row r="6" spans="1:12" ht="33" thickTop="1" thickBot="1" x14ac:dyDescent="0.3">
      <c r="B6" s="4"/>
      <c r="C6" s="4"/>
      <c r="D6" s="8"/>
      <c r="J6" s="39"/>
      <c r="K6" s="39"/>
      <c r="L6" s="39"/>
    </row>
    <row r="7" spans="1:12" ht="15" customHeight="1" thickTop="1" x14ac:dyDescent="0.25">
      <c r="A7" s="3"/>
      <c r="B7" s="63" t="s">
        <v>8</v>
      </c>
      <c r="C7" s="64"/>
      <c r="D7" s="64"/>
      <c r="E7" s="64"/>
      <c r="F7" s="64"/>
      <c r="G7" s="64"/>
      <c r="H7" s="64"/>
      <c r="I7" s="64"/>
      <c r="J7" s="64"/>
      <c r="K7" s="64"/>
      <c r="L7" s="65"/>
    </row>
    <row r="8" spans="1:12" ht="15" customHeight="1" x14ac:dyDescent="0.25">
      <c r="A8" s="3"/>
      <c r="B8" s="66"/>
      <c r="C8" s="67"/>
      <c r="D8" s="67"/>
      <c r="E8" s="67"/>
      <c r="F8" s="67"/>
      <c r="G8" s="67"/>
      <c r="H8" s="67"/>
      <c r="I8" s="67"/>
      <c r="J8" s="67"/>
      <c r="K8" s="67"/>
      <c r="L8" s="68"/>
    </row>
    <row r="9" spans="1:12" ht="15" customHeight="1" x14ac:dyDescent="0.25">
      <c r="A9" s="3"/>
      <c r="B9" s="66"/>
      <c r="C9" s="67"/>
      <c r="D9" s="67"/>
      <c r="E9" s="67"/>
      <c r="F9" s="67"/>
      <c r="G9" s="67"/>
      <c r="H9" s="67"/>
      <c r="I9" s="67"/>
      <c r="J9" s="67"/>
      <c r="K9" s="67"/>
      <c r="L9" s="68"/>
    </row>
    <row r="10" spans="1:12" ht="15" customHeight="1" x14ac:dyDescent="0.25">
      <c r="A10" s="3"/>
      <c r="B10" s="66"/>
      <c r="C10" s="67"/>
      <c r="D10" s="67"/>
      <c r="E10" s="67"/>
      <c r="F10" s="67"/>
      <c r="G10" s="67"/>
      <c r="H10" s="67"/>
      <c r="I10" s="67"/>
      <c r="J10" s="67"/>
      <c r="K10" s="67"/>
      <c r="L10" s="68"/>
    </row>
    <row r="11" spans="1:12" ht="15" customHeight="1" x14ac:dyDescent="0.25">
      <c r="A11" s="3"/>
      <c r="B11" s="66"/>
      <c r="C11" s="67"/>
      <c r="D11" s="67"/>
      <c r="E11" s="67"/>
      <c r="F11" s="67"/>
      <c r="G11" s="67"/>
      <c r="H11" s="67"/>
      <c r="I11" s="67"/>
      <c r="J11" s="67"/>
      <c r="K11" s="67"/>
      <c r="L11" s="68"/>
    </row>
    <row r="12" spans="1:12" ht="15" customHeight="1" thickBot="1" x14ac:dyDescent="0.3">
      <c r="A12" s="3"/>
      <c r="B12" s="69"/>
      <c r="C12" s="70"/>
      <c r="D12" s="70"/>
      <c r="E12" s="70"/>
      <c r="F12" s="70"/>
      <c r="G12" s="70"/>
      <c r="H12" s="70"/>
      <c r="I12" s="70"/>
      <c r="J12" s="70"/>
      <c r="K12" s="70"/>
      <c r="L12" s="71"/>
    </row>
    <row r="13" spans="1:12" ht="15.75" thickTop="1" x14ac:dyDescent="0.25">
      <c r="A13" s="3"/>
      <c r="B13" s="3"/>
      <c r="C13" s="3"/>
      <c r="D13" s="7"/>
      <c r="E13" s="3"/>
      <c r="F13" s="3"/>
      <c r="G13" s="3"/>
      <c r="H13" s="3"/>
    </row>
    <row r="14" spans="1:12" x14ac:dyDescent="0.25">
      <c r="A14" s="3"/>
      <c r="B14" s="3"/>
      <c r="C14" s="3"/>
      <c r="D14" s="7"/>
      <c r="E14" s="3"/>
      <c r="F14" s="3"/>
      <c r="G14" s="3"/>
      <c r="H14" s="3"/>
    </row>
  </sheetData>
  <sheetProtection sheet="1" objects="1" scenarios="1"/>
  <mergeCells count="4">
    <mergeCell ref="F3:H3"/>
    <mergeCell ref="F5:H5"/>
    <mergeCell ref="B7:L12"/>
    <mergeCell ref="B1:L1"/>
  </mergeCells>
  <conditionalFormatting sqref="D3">
    <cfRule type="cellIs" dxfId="6" priority="2" operator="equal">
      <formula>0</formula>
    </cfRule>
  </conditionalFormatting>
  <conditionalFormatting sqref="D5">
    <cfRule type="cellIs" dxfId="5" priority="1" operator="equal">
      <formula>0</formula>
    </cfRule>
  </conditionalFormatting>
  <hyperlinks>
    <hyperlink ref="B7:H12" location="'A imprimer'!A1" display="Feuille de score à imprimer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6"/>
  <sheetViews>
    <sheetView workbookViewId="0"/>
  </sheetViews>
  <sheetFormatPr baseColWidth="10" defaultRowHeight="15" x14ac:dyDescent="0.25"/>
  <cols>
    <col min="1" max="1" width="11.42578125" style="1"/>
    <col min="2" max="2" width="14.140625" style="1" customWidth="1"/>
    <col min="3" max="3" width="3" style="2" customWidth="1"/>
    <col min="4" max="5" width="11.42578125" style="2" hidden="1" customWidth="1"/>
    <col min="6" max="6" width="35.7109375" style="1" customWidth="1"/>
    <col min="7" max="16384" width="11.42578125" style="1"/>
  </cols>
  <sheetData>
    <row r="1" spans="2:11" ht="15.75" thickTop="1" x14ac:dyDescent="0.25">
      <c r="I1" s="72" t="s">
        <v>2</v>
      </c>
      <c r="J1" s="73"/>
      <c r="K1" s="74"/>
    </row>
    <row r="2" spans="2:11" x14ac:dyDescent="0.25">
      <c r="I2" s="75"/>
      <c r="J2" s="76"/>
      <c r="K2" s="77"/>
    </row>
    <row r="3" spans="2:11" x14ac:dyDescent="0.25">
      <c r="B3" s="1" t="str">
        <f>IF(E3&lt;=0,"Nom du joueur","")</f>
        <v/>
      </c>
      <c r="C3" s="2" t="str">
        <f>IF(E3&lt;=0,D3,"")</f>
        <v/>
      </c>
      <c r="D3" s="2">
        <v>1</v>
      </c>
      <c r="E3" s="2">
        <f>D3-Départ!$D$3</f>
        <v>1</v>
      </c>
      <c r="F3" s="57"/>
      <c r="I3" s="75"/>
      <c r="J3" s="76"/>
      <c r="K3" s="77"/>
    </row>
    <row r="4" spans="2:11" ht="15.75" thickBot="1" x14ac:dyDescent="0.3">
      <c r="B4" s="1" t="str">
        <f t="shared" ref="B4:B26" si="0">IF(E4&lt;=0,"Nom du joueur","")</f>
        <v/>
      </c>
      <c r="C4" s="2" t="str">
        <f t="shared" ref="C4:C26" si="1">IF(E4&lt;=0,D4,"")</f>
        <v/>
      </c>
      <c r="D4" s="2">
        <v>2</v>
      </c>
      <c r="E4" s="2">
        <f>D4-Départ!$D$3</f>
        <v>2</v>
      </c>
      <c r="F4" s="57"/>
      <c r="I4" s="78"/>
      <c r="J4" s="79"/>
      <c r="K4" s="80"/>
    </row>
    <row r="5" spans="2:11" ht="15.75" thickTop="1" x14ac:dyDescent="0.25">
      <c r="B5" s="1" t="str">
        <f t="shared" si="0"/>
        <v/>
      </c>
      <c r="C5" s="2" t="str">
        <f t="shared" si="1"/>
        <v/>
      </c>
      <c r="D5" s="2">
        <v>3</v>
      </c>
      <c r="E5" s="2">
        <f>D5-Départ!$D$3</f>
        <v>3</v>
      </c>
      <c r="F5" s="57"/>
      <c r="I5" s="72"/>
      <c r="J5" s="73"/>
      <c r="K5" s="74"/>
    </row>
    <row r="6" spans="2:11" x14ac:dyDescent="0.25">
      <c r="B6" s="1" t="str">
        <f t="shared" si="0"/>
        <v/>
      </c>
      <c r="C6" s="2" t="str">
        <f t="shared" si="1"/>
        <v/>
      </c>
      <c r="D6" s="2">
        <v>4</v>
      </c>
      <c r="E6" s="2">
        <f>D6-Départ!$D$3</f>
        <v>4</v>
      </c>
      <c r="F6" s="57"/>
      <c r="I6" s="75"/>
      <c r="J6" s="76"/>
      <c r="K6" s="77"/>
    </row>
    <row r="7" spans="2:11" x14ac:dyDescent="0.25">
      <c r="B7" s="1" t="str">
        <f t="shared" si="0"/>
        <v/>
      </c>
      <c r="C7" s="2" t="str">
        <f t="shared" si="1"/>
        <v/>
      </c>
      <c r="D7" s="2">
        <v>5</v>
      </c>
      <c r="E7" s="2">
        <f>D7-Départ!$D$3</f>
        <v>5</v>
      </c>
      <c r="F7" s="57"/>
      <c r="I7" s="75"/>
      <c r="J7" s="76"/>
      <c r="K7" s="77"/>
    </row>
    <row r="8" spans="2:11" ht="15.75" thickBot="1" x14ac:dyDescent="0.3">
      <c r="B8" s="1" t="str">
        <f t="shared" si="0"/>
        <v/>
      </c>
      <c r="C8" s="2" t="str">
        <f t="shared" si="1"/>
        <v/>
      </c>
      <c r="D8" s="2">
        <v>6</v>
      </c>
      <c r="E8" s="2">
        <f>D8-Départ!$D$3</f>
        <v>6</v>
      </c>
      <c r="F8" s="57"/>
      <c r="I8" s="78"/>
      <c r="J8" s="79"/>
      <c r="K8" s="80"/>
    </row>
    <row r="9" spans="2:11" ht="15.75" thickTop="1" x14ac:dyDescent="0.25">
      <c r="B9" s="1" t="str">
        <f t="shared" si="0"/>
        <v/>
      </c>
      <c r="C9" s="2" t="str">
        <f t="shared" si="1"/>
        <v/>
      </c>
      <c r="D9" s="2">
        <v>7</v>
      </c>
      <c r="E9" s="2">
        <f>D9-Départ!$D$3</f>
        <v>7</v>
      </c>
      <c r="F9" s="57"/>
      <c r="I9" s="16"/>
      <c r="J9" s="17"/>
      <c r="K9" s="18"/>
    </row>
    <row r="10" spans="2:11" x14ac:dyDescent="0.25">
      <c r="B10" s="1" t="str">
        <f t="shared" si="0"/>
        <v/>
      </c>
      <c r="C10" s="2" t="str">
        <f t="shared" si="1"/>
        <v/>
      </c>
      <c r="D10" s="2">
        <v>8</v>
      </c>
      <c r="E10" s="2">
        <f>D10-Départ!$D$3</f>
        <v>8</v>
      </c>
      <c r="F10" s="57"/>
      <c r="I10" s="9"/>
      <c r="J10" s="3"/>
      <c r="K10" s="10"/>
    </row>
    <row r="11" spans="2:11" x14ac:dyDescent="0.25">
      <c r="B11" s="1" t="str">
        <f t="shared" si="0"/>
        <v/>
      </c>
      <c r="C11" s="2" t="str">
        <f t="shared" si="1"/>
        <v/>
      </c>
      <c r="D11" s="2">
        <v>9</v>
      </c>
      <c r="E11" s="2">
        <f>D11-Départ!$D$3</f>
        <v>9</v>
      </c>
      <c r="F11" s="57"/>
      <c r="I11" s="9"/>
      <c r="J11" s="3"/>
      <c r="K11" s="10"/>
    </row>
    <row r="12" spans="2:11" ht="15.75" thickBot="1" x14ac:dyDescent="0.3">
      <c r="B12" s="1" t="str">
        <f t="shared" si="0"/>
        <v/>
      </c>
      <c r="C12" s="2" t="str">
        <f t="shared" si="1"/>
        <v/>
      </c>
      <c r="D12" s="2">
        <v>10</v>
      </c>
      <c r="E12" s="2">
        <f>D12-Départ!$D$3</f>
        <v>10</v>
      </c>
      <c r="F12" s="57"/>
      <c r="I12" s="11"/>
      <c r="J12" s="12"/>
      <c r="K12" s="13"/>
    </row>
    <row r="13" spans="2:11" ht="15.75" thickTop="1" x14ac:dyDescent="0.25">
      <c r="B13" s="1" t="str">
        <f t="shared" si="0"/>
        <v/>
      </c>
      <c r="C13" s="2" t="str">
        <f t="shared" si="1"/>
        <v/>
      </c>
      <c r="D13" s="2">
        <v>11</v>
      </c>
      <c r="E13" s="2">
        <f>D13-Départ!$D$3</f>
        <v>11</v>
      </c>
      <c r="F13" s="57"/>
      <c r="I13" s="72"/>
      <c r="J13" s="73"/>
      <c r="K13" s="74"/>
    </row>
    <row r="14" spans="2:11" x14ac:dyDescent="0.25">
      <c r="B14" s="1" t="str">
        <f t="shared" si="0"/>
        <v/>
      </c>
      <c r="C14" s="2" t="str">
        <f t="shared" si="1"/>
        <v/>
      </c>
      <c r="D14" s="2">
        <v>12</v>
      </c>
      <c r="E14" s="2">
        <f>D14-Départ!$D$3</f>
        <v>12</v>
      </c>
      <c r="F14" s="57"/>
      <c r="I14" s="75"/>
      <c r="J14" s="76"/>
      <c r="K14" s="77"/>
    </row>
    <row r="15" spans="2:11" x14ac:dyDescent="0.25">
      <c r="B15" s="1" t="str">
        <f t="shared" si="0"/>
        <v/>
      </c>
      <c r="C15" s="2" t="str">
        <f t="shared" si="1"/>
        <v/>
      </c>
      <c r="D15" s="2">
        <v>13</v>
      </c>
      <c r="E15" s="2">
        <f>D15-Départ!$D$3</f>
        <v>13</v>
      </c>
      <c r="F15" s="57"/>
      <c r="I15" s="75"/>
      <c r="J15" s="76"/>
      <c r="K15" s="77"/>
    </row>
    <row r="16" spans="2:11" ht="15.75" thickBot="1" x14ac:dyDescent="0.3">
      <c r="B16" s="1" t="str">
        <f t="shared" si="0"/>
        <v/>
      </c>
      <c r="C16" s="2" t="str">
        <f t="shared" si="1"/>
        <v/>
      </c>
      <c r="D16" s="2">
        <v>14</v>
      </c>
      <c r="E16" s="2">
        <f>D16-Départ!$D$3</f>
        <v>14</v>
      </c>
      <c r="F16" s="57"/>
      <c r="I16" s="78"/>
      <c r="J16" s="79"/>
      <c r="K16" s="80"/>
    </row>
    <row r="17" spans="2:11" ht="15.75" thickTop="1" x14ac:dyDescent="0.25">
      <c r="B17" s="1" t="str">
        <f t="shared" si="0"/>
        <v/>
      </c>
      <c r="C17" s="2" t="str">
        <f t="shared" si="1"/>
        <v/>
      </c>
      <c r="D17" s="2">
        <v>15</v>
      </c>
      <c r="E17" s="2">
        <f>D17-Départ!$D$3</f>
        <v>15</v>
      </c>
      <c r="F17" s="57"/>
      <c r="I17" s="81"/>
      <c r="J17" s="82"/>
      <c r="K17" s="83"/>
    </row>
    <row r="18" spans="2:11" x14ac:dyDescent="0.25">
      <c r="B18" s="1" t="str">
        <f t="shared" si="0"/>
        <v/>
      </c>
      <c r="C18" s="2" t="str">
        <f t="shared" si="1"/>
        <v/>
      </c>
      <c r="D18" s="2">
        <v>16</v>
      </c>
      <c r="E18" s="2">
        <f>D18-Départ!$D$3</f>
        <v>16</v>
      </c>
      <c r="F18" s="57"/>
      <c r="I18" s="84"/>
      <c r="J18" s="85"/>
      <c r="K18" s="86"/>
    </row>
    <row r="19" spans="2:11" x14ac:dyDescent="0.25">
      <c r="B19" s="1" t="str">
        <f t="shared" si="0"/>
        <v/>
      </c>
      <c r="C19" s="2" t="str">
        <f t="shared" si="1"/>
        <v/>
      </c>
      <c r="D19" s="2">
        <v>17</v>
      </c>
      <c r="E19" s="2">
        <f>D19-Départ!$D$3</f>
        <v>17</v>
      </c>
      <c r="F19" s="57"/>
      <c r="I19" s="84"/>
      <c r="J19" s="85"/>
      <c r="K19" s="86"/>
    </row>
    <row r="20" spans="2:11" ht="15.75" thickBot="1" x14ac:dyDescent="0.3">
      <c r="B20" s="1" t="str">
        <f t="shared" si="0"/>
        <v/>
      </c>
      <c r="C20" s="2" t="str">
        <f t="shared" si="1"/>
        <v/>
      </c>
      <c r="D20" s="2">
        <v>18</v>
      </c>
      <c r="E20" s="2">
        <f>D20-Départ!$D$3</f>
        <v>18</v>
      </c>
      <c r="F20" s="57"/>
      <c r="I20" s="87"/>
      <c r="J20" s="88"/>
      <c r="K20" s="89"/>
    </row>
    <row r="21" spans="2:11" ht="15.75" thickTop="1" x14ac:dyDescent="0.25">
      <c r="B21" s="1" t="str">
        <f t="shared" si="0"/>
        <v/>
      </c>
      <c r="C21" s="2" t="str">
        <f t="shared" si="1"/>
        <v/>
      </c>
      <c r="D21" s="2">
        <v>19</v>
      </c>
      <c r="E21" s="2">
        <f>D21-Départ!$D$3</f>
        <v>19</v>
      </c>
      <c r="F21" s="57"/>
    </row>
    <row r="22" spans="2:11" x14ac:dyDescent="0.25">
      <c r="B22" s="1" t="str">
        <f t="shared" si="0"/>
        <v/>
      </c>
      <c r="C22" s="2" t="str">
        <f t="shared" si="1"/>
        <v/>
      </c>
      <c r="D22" s="2">
        <v>20</v>
      </c>
      <c r="E22" s="2">
        <f>D22-Départ!$D$3</f>
        <v>20</v>
      </c>
      <c r="F22" s="57"/>
    </row>
    <row r="23" spans="2:11" x14ac:dyDescent="0.25">
      <c r="B23" s="1" t="str">
        <f t="shared" si="0"/>
        <v/>
      </c>
      <c r="C23" s="2" t="str">
        <f t="shared" si="1"/>
        <v/>
      </c>
      <c r="D23" s="2">
        <v>21</v>
      </c>
      <c r="E23" s="2">
        <f>D23-Départ!$D$3</f>
        <v>21</v>
      </c>
      <c r="F23" s="57"/>
    </row>
    <row r="24" spans="2:11" x14ac:dyDescent="0.25">
      <c r="B24" s="1" t="str">
        <f t="shared" si="0"/>
        <v/>
      </c>
      <c r="C24" s="2" t="str">
        <f t="shared" si="1"/>
        <v/>
      </c>
      <c r="D24" s="2">
        <v>22</v>
      </c>
      <c r="E24" s="2">
        <f>D24-Départ!$D$3</f>
        <v>22</v>
      </c>
      <c r="F24" s="57"/>
    </row>
    <row r="25" spans="2:11" x14ac:dyDescent="0.25">
      <c r="B25" s="1" t="str">
        <f t="shared" si="0"/>
        <v/>
      </c>
      <c r="C25" s="2" t="str">
        <f t="shared" si="1"/>
        <v/>
      </c>
      <c r="D25" s="2">
        <v>23</v>
      </c>
      <c r="E25" s="2">
        <f>D25-Départ!$D$3</f>
        <v>23</v>
      </c>
      <c r="F25" s="57"/>
    </row>
    <row r="26" spans="2:11" x14ac:dyDescent="0.25">
      <c r="B26" s="1" t="str">
        <f t="shared" si="0"/>
        <v/>
      </c>
      <c r="C26" s="2" t="str">
        <f t="shared" si="1"/>
        <v/>
      </c>
      <c r="D26" s="2">
        <v>24</v>
      </c>
      <c r="E26" s="2">
        <f>D26-Départ!$D$3</f>
        <v>24</v>
      </c>
      <c r="F26" s="57"/>
    </row>
    <row r="27" spans="2:11" x14ac:dyDescent="0.25">
      <c r="F27" s="57"/>
    </row>
    <row r="28" spans="2:11" x14ac:dyDescent="0.25">
      <c r="F28" s="57"/>
    </row>
    <row r="29" spans="2:11" x14ac:dyDescent="0.25">
      <c r="F29" s="5"/>
    </row>
    <row r="30" spans="2:11" x14ac:dyDescent="0.25">
      <c r="F30" s="5"/>
    </row>
    <row r="31" spans="2:11" x14ac:dyDescent="0.25">
      <c r="F31" s="5"/>
    </row>
    <row r="32" spans="2:11" x14ac:dyDescent="0.25">
      <c r="F32" s="5"/>
    </row>
    <row r="33" spans="6:6" x14ac:dyDescent="0.25">
      <c r="F33" s="5"/>
    </row>
    <row r="34" spans="6:6" x14ac:dyDescent="0.25">
      <c r="F34" s="5"/>
    </row>
    <row r="35" spans="6:6" x14ac:dyDescent="0.25">
      <c r="F35" s="5"/>
    </row>
    <row r="36" spans="6:6" x14ac:dyDescent="0.25">
      <c r="F36" s="5"/>
    </row>
  </sheetData>
  <sheetProtection sheet="1" objects="1" scenarios="1"/>
  <mergeCells count="4">
    <mergeCell ref="I1:K4"/>
    <mergeCell ref="I5:K8"/>
    <mergeCell ref="I13:K16"/>
    <mergeCell ref="I17:K20"/>
  </mergeCells>
  <conditionalFormatting sqref="F3:F28">
    <cfRule type="expression" dxfId="4" priority="1">
      <formula>$B3="Nom du joueur"</formula>
    </cfRule>
  </conditionalFormatting>
  <hyperlinks>
    <hyperlink ref="I1:K4" location="Départ!A1" display="RETOUR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5"/>
  <sheetViews>
    <sheetView workbookViewId="0">
      <selection activeCell="N15" sqref="N15"/>
    </sheetView>
  </sheetViews>
  <sheetFormatPr baseColWidth="10" defaultRowHeight="15" x14ac:dyDescent="0.25"/>
  <cols>
    <col min="1" max="1" width="11.42578125" style="1"/>
    <col min="2" max="2" width="14.140625" style="58" customWidth="1"/>
    <col min="3" max="3" width="3" style="59" customWidth="1"/>
    <col min="4" max="5" width="11.42578125" style="2" hidden="1" customWidth="1"/>
    <col min="6" max="6" width="35.7109375" style="1" customWidth="1"/>
    <col min="7" max="7" width="11.42578125" style="21"/>
    <col min="8" max="16384" width="11.42578125" style="1"/>
  </cols>
  <sheetData>
    <row r="1" spans="2:11" ht="15.75" thickTop="1" x14ac:dyDescent="0.25">
      <c r="I1" s="72"/>
      <c r="J1" s="73"/>
      <c r="K1" s="74"/>
    </row>
    <row r="2" spans="2:11" x14ac:dyDescent="0.25">
      <c r="I2" s="75"/>
      <c r="J2" s="76"/>
      <c r="K2" s="77"/>
    </row>
    <row r="3" spans="2:11" x14ac:dyDescent="0.25">
      <c r="B3" s="58" t="str">
        <f>IF(E3&lt;=0,"Flipper n°","")</f>
        <v/>
      </c>
      <c r="C3" s="59" t="str">
        <f>IF(E3&lt;=0,D3,"")</f>
        <v/>
      </c>
      <c r="D3" s="2">
        <v>1</v>
      </c>
      <c r="E3" s="2">
        <f>D3-Départ!$D$5</f>
        <v>1</v>
      </c>
      <c r="F3" s="14"/>
      <c r="G3" s="22" t="str">
        <f>IF(F3&gt;0,"Go =&gt;","")</f>
        <v/>
      </c>
      <c r="I3" s="75"/>
      <c r="J3" s="76"/>
      <c r="K3" s="77"/>
    </row>
    <row r="4" spans="2:11" ht="15.75" thickBot="1" x14ac:dyDescent="0.3">
      <c r="B4" s="58" t="str">
        <f t="shared" ref="B4:B26" si="0">IF(E4&lt;=0,"Flipper n°","")</f>
        <v/>
      </c>
      <c r="C4" s="59" t="str">
        <f t="shared" ref="C4:C26" si="1">IF(E4&lt;=0,D4,"")</f>
        <v/>
      </c>
      <c r="D4" s="2">
        <v>2</v>
      </c>
      <c r="E4" s="2">
        <f>D4-Départ!$D$5</f>
        <v>2</v>
      </c>
      <c r="F4" s="14"/>
      <c r="G4" s="22" t="str">
        <f t="shared" ref="G4:G12" si="2">IF(F4&gt;0,"Go =&gt;","")</f>
        <v/>
      </c>
      <c r="I4" s="78"/>
      <c r="J4" s="79"/>
      <c r="K4" s="80"/>
    </row>
    <row r="5" spans="2:11" ht="15.75" thickTop="1" x14ac:dyDescent="0.25">
      <c r="B5" s="58" t="str">
        <f t="shared" si="0"/>
        <v/>
      </c>
      <c r="C5" s="59" t="str">
        <f t="shared" si="1"/>
        <v/>
      </c>
      <c r="D5" s="2">
        <v>3</v>
      </c>
      <c r="E5" s="2">
        <f>D5-Départ!$D$5</f>
        <v>3</v>
      </c>
      <c r="F5" s="14"/>
      <c r="G5" s="22" t="str">
        <f t="shared" si="2"/>
        <v/>
      </c>
      <c r="I5" s="72"/>
      <c r="J5" s="73"/>
      <c r="K5" s="74"/>
    </row>
    <row r="6" spans="2:11" x14ac:dyDescent="0.25">
      <c r="B6" s="58" t="str">
        <f t="shared" si="0"/>
        <v/>
      </c>
      <c r="C6" s="59" t="str">
        <f t="shared" si="1"/>
        <v/>
      </c>
      <c r="D6" s="2">
        <v>4</v>
      </c>
      <c r="E6" s="2">
        <f>D6-Départ!$D$5</f>
        <v>4</v>
      </c>
      <c r="F6" s="14"/>
      <c r="G6" s="22" t="str">
        <f t="shared" si="2"/>
        <v/>
      </c>
      <c r="I6" s="75"/>
      <c r="J6" s="76"/>
      <c r="K6" s="77"/>
    </row>
    <row r="7" spans="2:11" x14ac:dyDescent="0.25">
      <c r="B7" s="58" t="str">
        <f t="shared" si="0"/>
        <v/>
      </c>
      <c r="C7" s="59" t="str">
        <f t="shared" si="1"/>
        <v/>
      </c>
      <c r="D7" s="2">
        <v>5</v>
      </c>
      <c r="E7" s="2">
        <f>D7-Départ!$D$5</f>
        <v>5</v>
      </c>
      <c r="F7" s="14"/>
      <c r="G7" s="22" t="str">
        <f t="shared" si="2"/>
        <v/>
      </c>
      <c r="I7" s="75"/>
      <c r="J7" s="76"/>
      <c r="K7" s="77"/>
    </row>
    <row r="8" spans="2:11" ht="15.75" thickBot="1" x14ac:dyDescent="0.3">
      <c r="B8" s="58" t="str">
        <f t="shared" si="0"/>
        <v/>
      </c>
      <c r="C8" s="59" t="str">
        <f t="shared" si="1"/>
        <v/>
      </c>
      <c r="D8" s="2">
        <v>6</v>
      </c>
      <c r="E8" s="2">
        <f>D8-Départ!$D$5</f>
        <v>6</v>
      </c>
      <c r="F8" s="14"/>
      <c r="G8" s="22" t="str">
        <f t="shared" si="2"/>
        <v/>
      </c>
      <c r="I8" s="78"/>
      <c r="J8" s="79"/>
      <c r="K8" s="80"/>
    </row>
    <row r="9" spans="2:11" ht="15.75" thickTop="1" x14ac:dyDescent="0.25">
      <c r="B9" s="58" t="str">
        <f t="shared" si="0"/>
        <v/>
      </c>
      <c r="C9" s="59" t="str">
        <f t="shared" si="1"/>
        <v/>
      </c>
      <c r="D9" s="2">
        <v>7</v>
      </c>
      <c r="E9" s="2">
        <f>D9-Départ!$D$5</f>
        <v>7</v>
      </c>
      <c r="F9" s="14"/>
      <c r="G9" s="22" t="str">
        <f t="shared" si="2"/>
        <v/>
      </c>
      <c r="I9" s="72"/>
      <c r="J9" s="73"/>
      <c r="K9" s="74"/>
    </row>
    <row r="10" spans="2:11" x14ac:dyDescent="0.25">
      <c r="B10" s="58" t="str">
        <f t="shared" si="0"/>
        <v/>
      </c>
      <c r="C10" s="59" t="str">
        <f t="shared" si="1"/>
        <v/>
      </c>
      <c r="D10" s="2">
        <v>8</v>
      </c>
      <c r="E10" s="2">
        <f>D10-Départ!$D$5</f>
        <v>8</v>
      </c>
      <c r="F10" s="14"/>
      <c r="G10" s="22" t="str">
        <f t="shared" si="2"/>
        <v/>
      </c>
      <c r="I10" s="75"/>
      <c r="J10" s="76"/>
      <c r="K10" s="77"/>
    </row>
    <row r="11" spans="2:11" x14ac:dyDescent="0.25">
      <c r="B11" s="58" t="str">
        <f t="shared" si="0"/>
        <v/>
      </c>
      <c r="C11" s="59" t="str">
        <f t="shared" si="1"/>
        <v/>
      </c>
      <c r="D11" s="2">
        <v>9</v>
      </c>
      <c r="E11" s="2">
        <f>D11-Départ!$D$5</f>
        <v>9</v>
      </c>
      <c r="F11" s="14"/>
      <c r="G11" s="22" t="str">
        <f t="shared" si="2"/>
        <v/>
      </c>
      <c r="I11" s="75"/>
      <c r="J11" s="76"/>
      <c r="K11" s="77"/>
    </row>
    <row r="12" spans="2:11" ht="15.75" thickBot="1" x14ac:dyDescent="0.3">
      <c r="B12" s="58" t="str">
        <f t="shared" si="0"/>
        <v/>
      </c>
      <c r="C12" s="59" t="str">
        <f t="shared" si="1"/>
        <v/>
      </c>
      <c r="D12" s="2">
        <v>10</v>
      </c>
      <c r="E12" s="2">
        <f>D12-Départ!$D$5</f>
        <v>10</v>
      </c>
      <c r="F12" s="14"/>
      <c r="G12" s="22" t="str">
        <f t="shared" si="2"/>
        <v/>
      </c>
      <c r="I12" s="78"/>
      <c r="J12" s="79"/>
      <c r="K12" s="80"/>
    </row>
    <row r="13" spans="2:11" ht="15.75" thickTop="1" x14ac:dyDescent="0.25">
      <c r="B13" s="58" t="str">
        <f t="shared" si="0"/>
        <v/>
      </c>
      <c r="C13" s="59" t="str">
        <f t="shared" si="1"/>
        <v/>
      </c>
      <c r="D13" s="2">
        <v>11</v>
      </c>
      <c r="E13" s="2">
        <f>D13-Départ!$D$5</f>
        <v>11</v>
      </c>
      <c r="F13" s="14"/>
      <c r="I13" s="72"/>
      <c r="J13" s="73"/>
      <c r="K13" s="74"/>
    </row>
    <row r="14" spans="2:11" x14ac:dyDescent="0.25">
      <c r="B14" s="58" t="str">
        <f t="shared" si="0"/>
        <v/>
      </c>
      <c r="C14" s="59" t="str">
        <f t="shared" si="1"/>
        <v/>
      </c>
      <c r="D14" s="2">
        <v>12</v>
      </c>
      <c r="E14" s="2">
        <f>D14-Départ!$D$5</f>
        <v>12</v>
      </c>
      <c r="F14" s="14"/>
      <c r="I14" s="75"/>
      <c r="J14" s="76"/>
      <c r="K14" s="77"/>
    </row>
    <row r="15" spans="2:11" x14ac:dyDescent="0.25">
      <c r="B15" s="58" t="str">
        <f t="shared" si="0"/>
        <v/>
      </c>
      <c r="C15" s="59" t="str">
        <f t="shared" si="1"/>
        <v/>
      </c>
      <c r="D15" s="2">
        <v>13</v>
      </c>
      <c r="E15" s="2">
        <f>D15-Départ!$D$5</f>
        <v>13</v>
      </c>
      <c r="F15" s="14"/>
      <c r="I15" s="75"/>
      <c r="J15" s="76"/>
      <c r="K15" s="77"/>
    </row>
    <row r="16" spans="2:11" ht="15.75" thickBot="1" x14ac:dyDescent="0.3">
      <c r="B16" s="58" t="str">
        <f t="shared" si="0"/>
        <v/>
      </c>
      <c r="C16" s="59" t="str">
        <f t="shared" si="1"/>
        <v/>
      </c>
      <c r="D16" s="2">
        <v>14</v>
      </c>
      <c r="E16" s="2">
        <f>D16-Départ!$D$5</f>
        <v>14</v>
      </c>
      <c r="F16" s="14"/>
      <c r="I16" s="78"/>
      <c r="J16" s="79"/>
      <c r="K16" s="80"/>
    </row>
    <row r="17" spans="2:11" ht="15.75" thickTop="1" x14ac:dyDescent="0.25">
      <c r="B17" s="58" t="str">
        <f t="shared" si="0"/>
        <v/>
      </c>
      <c r="C17" s="59" t="str">
        <f t="shared" si="1"/>
        <v/>
      </c>
      <c r="D17" s="2">
        <v>15</v>
      </c>
      <c r="E17" s="2">
        <f>D17-Départ!$D$5</f>
        <v>15</v>
      </c>
      <c r="F17" s="14"/>
      <c r="I17" s="81"/>
      <c r="J17" s="82"/>
      <c r="K17" s="83"/>
    </row>
    <row r="18" spans="2:11" x14ac:dyDescent="0.25">
      <c r="B18" s="58" t="str">
        <f t="shared" si="0"/>
        <v/>
      </c>
      <c r="C18" s="59" t="str">
        <f t="shared" si="1"/>
        <v/>
      </c>
      <c r="D18" s="2">
        <v>16</v>
      </c>
      <c r="E18" s="2">
        <f>D18-Départ!$D$5</f>
        <v>16</v>
      </c>
      <c r="F18" s="14"/>
      <c r="I18" s="84"/>
      <c r="J18" s="85"/>
      <c r="K18" s="86"/>
    </row>
    <row r="19" spans="2:11" x14ac:dyDescent="0.25">
      <c r="B19" s="58" t="str">
        <f t="shared" si="0"/>
        <v/>
      </c>
      <c r="C19" s="59" t="str">
        <f t="shared" si="1"/>
        <v/>
      </c>
      <c r="D19" s="2">
        <v>17</v>
      </c>
      <c r="E19" s="2">
        <f>D19-Départ!$D$5</f>
        <v>17</v>
      </c>
      <c r="F19" s="14"/>
      <c r="I19" s="84"/>
      <c r="J19" s="85"/>
      <c r="K19" s="86"/>
    </row>
    <row r="20" spans="2:11" ht="15.75" thickBot="1" x14ac:dyDescent="0.3">
      <c r="B20" s="58" t="str">
        <f t="shared" si="0"/>
        <v/>
      </c>
      <c r="C20" s="59" t="str">
        <f t="shared" si="1"/>
        <v/>
      </c>
      <c r="D20" s="2">
        <v>18</v>
      </c>
      <c r="E20" s="2">
        <f>D20-Départ!$D$5</f>
        <v>18</v>
      </c>
      <c r="F20" s="14"/>
      <c r="I20" s="87"/>
      <c r="J20" s="88"/>
      <c r="K20" s="89"/>
    </row>
    <row r="21" spans="2:11" ht="15.75" thickTop="1" x14ac:dyDescent="0.25">
      <c r="B21" s="58" t="str">
        <f t="shared" si="0"/>
        <v/>
      </c>
      <c r="C21" s="59" t="str">
        <f t="shared" si="1"/>
        <v/>
      </c>
      <c r="D21" s="2">
        <v>19</v>
      </c>
      <c r="E21" s="2">
        <f>D21-Départ!$D$5</f>
        <v>19</v>
      </c>
      <c r="F21" s="14"/>
    </row>
    <row r="22" spans="2:11" x14ac:dyDescent="0.25">
      <c r="B22" s="58" t="str">
        <f t="shared" si="0"/>
        <v/>
      </c>
      <c r="C22" s="59" t="str">
        <f t="shared" si="1"/>
        <v/>
      </c>
      <c r="D22" s="2">
        <v>20</v>
      </c>
      <c r="E22" s="2">
        <f>D22-Départ!$D$5</f>
        <v>20</v>
      </c>
      <c r="F22" s="14"/>
    </row>
    <row r="23" spans="2:11" x14ac:dyDescent="0.25">
      <c r="B23" s="58" t="str">
        <f t="shared" si="0"/>
        <v/>
      </c>
      <c r="C23" s="59" t="str">
        <f t="shared" si="1"/>
        <v/>
      </c>
      <c r="D23" s="2">
        <v>21</v>
      </c>
      <c r="E23" s="2">
        <f>D23-Départ!$D$5</f>
        <v>21</v>
      </c>
      <c r="F23" s="14"/>
    </row>
    <row r="24" spans="2:11" x14ac:dyDescent="0.25">
      <c r="B24" s="58" t="str">
        <f t="shared" si="0"/>
        <v/>
      </c>
      <c r="C24" s="59" t="str">
        <f t="shared" si="1"/>
        <v/>
      </c>
      <c r="D24" s="2">
        <v>22</v>
      </c>
      <c r="E24" s="2">
        <f>D24-Départ!$D$5</f>
        <v>22</v>
      </c>
      <c r="F24" s="14"/>
    </row>
    <row r="25" spans="2:11" x14ac:dyDescent="0.25">
      <c r="B25" s="58" t="str">
        <f t="shared" si="0"/>
        <v/>
      </c>
      <c r="C25" s="59" t="str">
        <f t="shared" si="1"/>
        <v/>
      </c>
      <c r="D25" s="2">
        <v>23</v>
      </c>
      <c r="E25" s="2">
        <f>D25-Départ!$D$5</f>
        <v>23</v>
      </c>
      <c r="F25" s="14"/>
    </row>
    <row r="26" spans="2:11" x14ac:dyDescent="0.25">
      <c r="B26" s="58" t="str">
        <f t="shared" si="0"/>
        <v/>
      </c>
      <c r="C26" s="59" t="str">
        <f t="shared" si="1"/>
        <v/>
      </c>
      <c r="D26" s="2">
        <v>24</v>
      </c>
      <c r="E26" s="2">
        <f>D26-Départ!$D$5</f>
        <v>24</v>
      </c>
      <c r="F26" s="14"/>
    </row>
    <row r="27" spans="2:11" x14ac:dyDescent="0.25">
      <c r="F27" s="15"/>
    </row>
    <row r="28" spans="2:11" x14ac:dyDescent="0.25">
      <c r="F28" s="15"/>
    </row>
    <row r="29" spans="2:11" x14ac:dyDescent="0.25">
      <c r="F29" s="15"/>
    </row>
    <row r="30" spans="2:11" x14ac:dyDescent="0.25">
      <c r="F30" s="15"/>
    </row>
    <row r="31" spans="2:11" x14ac:dyDescent="0.25">
      <c r="F31" s="5"/>
    </row>
    <row r="32" spans="2:11" x14ac:dyDescent="0.25">
      <c r="F32" s="5"/>
    </row>
    <row r="33" spans="6:6" x14ac:dyDescent="0.25">
      <c r="F33" s="5"/>
    </row>
    <row r="34" spans="6:6" x14ac:dyDescent="0.25">
      <c r="F34" s="5"/>
    </row>
    <row r="35" spans="6:6" x14ac:dyDescent="0.25">
      <c r="F35" s="5"/>
    </row>
  </sheetData>
  <sheetProtection sheet="1" objects="1" scenarios="1"/>
  <mergeCells count="5">
    <mergeCell ref="I1:K4"/>
    <mergeCell ref="I5:K8"/>
    <mergeCell ref="I9:K12"/>
    <mergeCell ref="I13:K16"/>
    <mergeCell ref="I17:K20"/>
  </mergeCells>
  <conditionalFormatting sqref="F3:F26">
    <cfRule type="expression" dxfId="3" priority="1">
      <formula>$B3="Flipper n°"</formula>
    </cfRule>
  </conditionalFormatting>
  <hyperlinks>
    <hyperlink ref="G3" location="'Flipper 1'!A1" display="'Flipper 1'!A1"/>
    <hyperlink ref="G4" location="'Flipper 2'!A1" display="'Flipper 2'!A1"/>
    <hyperlink ref="G5" location="'Flipper 3'!A1" display="'Flipper 3'!A1"/>
    <hyperlink ref="G6" location="'Flipper 4'!A1" display="'Flipper 4'!A1"/>
    <hyperlink ref="G7" location="'Flipper 5'!A1" display="'Flipper 5'!A1"/>
    <hyperlink ref="G8" location="'Flipper 6'!A1" display="'Flipper 6'!A1"/>
    <hyperlink ref="G9" location="'Flipper 7'!A1" display="'Flipper 7'!A1"/>
    <hyperlink ref="G10" location="'Flipper 8'!A1" display="'Flipper 8'!A1"/>
    <hyperlink ref="G11" location="'Flipper 9'!A1" display="'Flipper 9'!A1"/>
    <hyperlink ref="G12" location="'Flipper 10'!A1" display="'Flipper 10'!A1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3"/>
  <sheetViews>
    <sheetView showZeros="0" workbookViewId="0">
      <selection activeCell="F48" sqref="F48"/>
    </sheetView>
  </sheetViews>
  <sheetFormatPr baseColWidth="10" defaultRowHeight="15" x14ac:dyDescent="0.25"/>
  <cols>
    <col min="1" max="2" width="11.42578125" style="1"/>
    <col min="3" max="3" width="43.5703125" style="6" customWidth="1"/>
    <col min="4" max="4" width="19" style="6" customWidth="1"/>
    <col min="5" max="5" width="11.42578125" style="6"/>
    <col min="6" max="16384" width="11.42578125" style="1"/>
  </cols>
  <sheetData>
    <row r="1" spans="2:10" ht="16.5" thickTop="1" thickBot="1" x14ac:dyDescent="0.3">
      <c r="H1" s="72"/>
      <c r="I1" s="73"/>
      <c r="J1" s="74"/>
    </row>
    <row r="2" spans="2:10" ht="15.75" thickBot="1" x14ac:dyDescent="0.3">
      <c r="B2" s="25" t="s">
        <v>7</v>
      </c>
      <c r="C2" s="25" t="s">
        <v>3</v>
      </c>
      <c r="D2" s="25" t="s">
        <v>6</v>
      </c>
      <c r="H2" s="75"/>
      <c r="I2" s="76"/>
      <c r="J2" s="77"/>
    </row>
    <row r="3" spans="2:10" x14ac:dyDescent="0.25">
      <c r="B3" s="6">
        <f t="shared" ref="B3:B26" si="0">IFERROR(IF(D3&gt;0,RANK(D3,$D$3:$D$26,1),0),0)</f>
        <v>0</v>
      </c>
      <c r="C3" s="6">
        <f>IF('Noms des participants'!F3&gt;0,'Noms des participants'!F3,0)</f>
        <v>0</v>
      </c>
      <c r="D3" s="6" t="str">
        <f>IF(C3&gt;0,SUM('Flipper 1'!D7+'Flipper 2'!D7+'Flipper 3'!D7+'Flipper 4'!D7+'Flipper 5'!D7+'Flipper 6'!D7+'Flipper 7'!D7+'Flipper 8'!D7+'Flipper 9'!D7+'Flipper 10'!D7),"")</f>
        <v/>
      </c>
      <c r="F3" s="6"/>
      <c r="H3" s="75"/>
      <c r="I3" s="76"/>
      <c r="J3" s="77"/>
    </row>
    <row r="4" spans="2:10" ht="15.75" thickBot="1" x14ac:dyDescent="0.3">
      <c r="B4" s="6">
        <f t="shared" si="0"/>
        <v>0</v>
      </c>
      <c r="C4" s="6">
        <f>IF('Noms des participants'!F4&gt;0,'Noms des participants'!F4,0)</f>
        <v>0</v>
      </c>
      <c r="D4" s="6" t="str">
        <f>IF(C4&gt;0,SUM('Flipper 1'!D8+'Flipper 2'!D8+'Flipper 3'!D8+'Flipper 4'!D8+'Flipper 5'!D8+'Flipper 6'!D8+'Flipper 7'!D8+'Flipper 8'!D8+'Flipper 9'!D8+'Flipper 10'!D8),"")</f>
        <v/>
      </c>
      <c r="H4" s="78"/>
      <c r="I4" s="79"/>
      <c r="J4" s="80"/>
    </row>
    <row r="5" spans="2:10" ht="15.75" thickTop="1" x14ac:dyDescent="0.25">
      <c r="B5" s="6">
        <f t="shared" si="0"/>
        <v>0</v>
      </c>
      <c r="C5" s="6">
        <f>IF('Noms des participants'!F5&gt;0,'Noms des participants'!F5,0)</f>
        <v>0</v>
      </c>
      <c r="D5" s="6" t="str">
        <f>IF(C5&gt;0,SUM('Flipper 1'!D9+'Flipper 2'!D9+'Flipper 3'!D9+'Flipper 4'!D9+'Flipper 5'!D9+'Flipper 6'!D9+'Flipper 7'!D9+'Flipper 8'!D9+'Flipper 9'!D9+'Flipper 10'!D9),"")</f>
        <v/>
      </c>
      <c r="H5" s="72"/>
      <c r="I5" s="73"/>
      <c r="J5" s="74"/>
    </row>
    <row r="6" spans="2:10" x14ac:dyDescent="0.25">
      <c r="B6" s="6">
        <f t="shared" si="0"/>
        <v>0</v>
      </c>
      <c r="C6" s="6">
        <f>IF('Noms des participants'!F6&gt;0,'Noms des participants'!F6,0)</f>
        <v>0</v>
      </c>
      <c r="D6" s="6" t="str">
        <f>IF(C6&gt;0,SUM('Flipper 1'!D10+'Flipper 2'!D10+'Flipper 3'!D10+'Flipper 4'!D10+'Flipper 5'!D10+'Flipper 6'!D10+'Flipper 7'!D10+'Flipper 8'!D10+'Flipper 9'!D10+'Flipper 10'!D10),"")</f>
        <v/>
      </c>
      <c r="H6" s="75"/>
      <c r="I6" s="76"/>
      <c r="J6" s="77"/>
    </row>
    <row r="7" spans="2:10" x14ac:dyDescent="0.25">
      <c r="B7" s="6">
        <f t="shared" si="0"/>
        <v>0</v>
      </c>
      <c r="C7" s="6">
        <f>IF('Noms des participants'!F7&gt;0,'Noms des participants'!F7,0)</f>
        <v>0</v>
      </c>
      <c r="D7" s="6" t="str">
        <f>IF(C7&gt;0,SUM('Flipper 1'!D11+'Flipper 2'!D11+'Flipper 3'!D11+'Flipper 4'!D11+'Flipper 5'!D11+'Flipper 6'!D11+'Flipper 7'!D11+'Flipper 8'!D11+'Flipper 9'!D11+'Flipper 10'!D11),"")</f>
        <v/>
      </c>
      <c r="H7" s="75"/>
      <c r="I7" s="76"/>
      <c r="J7" s="77"/>
    </row>
    <row r="8" spans="2:10" ht="15.75" thickBot="1" x14ac:dyDescent="0.3">
      <c r="B8" s="6">
        <f t="shared" si="0"/>
        <v>0</v>
      </c>
      <c r="C8" s="6">
        <f>IF('Noms des participants'!F8&gt;0,'Noms des participants'!F8,0)</f>
        <v>0</v>
      </c>
      <c r="D8" s="6" t="str">
        <f>IF(C8&gt;0,SUM('Flipper 1'!D12+'Flipper 2'!D12+'Flipper 3'!D12+'Flipper 4'!D12+'Flipper 5'!D12+'Flipper 6'!D12+'Flipper 7'!D12+'Flipper 8'!D12+'Flipper 9'!D12+'Flipper 10'!D12),"")</f>
        <v/>
      </c>
      <c r="H8" s="78"/>
      <c r="I8" s="79"/>
      <c r="J8" s="80"/>
    </row>
    <row r="9" spans="2:10" ht="15.75" thickTop="1" x14ac:dyDescent="0.25">
      <c r="B9" s="6">
        <f t="shared" si="0"/>
        <v>0</v>
      </c>
      <c r="C9" s="6">
        <f>IF('Noms des participants'!F9&gt;0,'Noms des participants'!F9,0)</f>
        <v>0</v>
      </c>
      <c r="D9" s="6" t="str">
        <f>IF(C9&gt;0,SUM('Flipper 1'!D13+'Flipper 2'!D13+'Flipper 3'!D13+'Flipper 4'!D13+'Flipper 5'!D13+'Flipper 6'!D13+'Flipper 7'!D13+'Flipper 8'!D13+'Flipper 9'!D13+'Flipper 10'!D13),"")</f>
        <v/>
      </c>
      <c r="H9" s="72"/>
      <c r="I9" s="73"/>
      <c r="J9" s="74"/>
    </row>
    <row r="10" spans="2:10" x14ac:dyDescent="0.25">
      <c r="B10" s="6">
        <f t="shared" si="0"/>
        <v>0</v>
      </c>
      <c r="C10" s="6">
        <f>IF('Noms des participants'!F10&gt;0,'Noms des participants'!F10,0)</f>
        <v>0</v>
      </c>
      <c r="D10" s="6" t="str">
        <f>IF(C10&gt;0,SUM('Flipper 1'!D14+'Flipper 2'!D14+'Flipper 3'!D14+'Flipper 4'!D14+'Flipper 5'!D14+'Flipper 6'!D14+'Flipper 7'!D14+'Flipper 8'!D14+'Flipper 9'!D14+'Flipper 10'!D14),"")</f>
        <v/>
      </c>
      <c r="H10" s="75"/>
      <c r="I10" s="76"/>
      <c r="J10" s="77"/>
    </row>
    <row r="11" spans="2:10" x14ac:dyDescent="0.25">
      <c r="B11" s="6">
        <f t="shared" si="0"/>
        <v>0</v>
      </c>
      <c r="C11" s="6">
        <f>IF('Noms des participants'!F11&gt;0,'Noms des participants'!F11,0)</f>
        <v>0</v>
      </c>
      <c r="D11" s="6" t="str">
        <f>IF(C11&gt;0,SUM('Flipper 1'!D15+'Flipper 2'!D15+'Flipper 3'!D15+'Flipper 4'!D15+'Flipper 5'!D15+'Flipper 6'!D15+'Flipper 7'!D15+'Flipper 8'!D15+'Flipper 9'!D15+'Flipper 10'!D15),"")</f>
        <v/>
      </c>
      <c r="H11" s="75"/>
      <c r="I11" s="76"/>
      <c r="J11" s="77"/>
    </row>
    <row r="12" spans="2:10" ht="15.75" thickBot="1" x14ac:dyDescent="0.3">
      <c r="B12" s="6">
        <f t="shared" si="0"/>
        <v>0</v>
      </c>
      <c r="C12" s="6">
        <f>IF('Noms des participants'!F12&gt;0,'Noms des participants'!F12,0)</f>
        <v>0</v>
      </c>
      <c r="D12" s="6" t="str">
        <f>IF(C12&gt;0,SUM('Flipper 1'!D16+'Flipper 2'!D16+'Flipper 3'!D16+'Flipper 4'!D16+'Flipper 5'!D16+'Flipper 6'!D16+'Flipper 7'!D16+'Flipper 8'!D16+'Flipper 9'!D16+'Flipper 10'!D16),"")</f>
        <v/>
      </c>
      <c r="H12" s="78"/>
      <c r="I12" s="79"/>
      <c r="J12" s="80"/>
    </row>
    <row r="13" spans="2:10" ht="15.75" thickTop="1" x14ac:dyDescent="0.25">
      <c r="B13" s="6">
        <f t="shared" si="0"/>
        <v>0</v>
      </c>
      <c r="C13" s="6">
        <f>IF('Noms des participants'!F13&gt;0,'Noms des participants'!F13,0)</f>
        <v>0</v>
      </c>
      <c r="D13" s="6" t="str">
        <f>IF(C13&gt;0,SUM('Flipper 1'!D17+'Flipper 2'!D17+'Flipper 3'!D17+'Flipper 4'!D17+'Flipper 5'!D17+'Flipper 6'!D17+'Flipper 7'!D17+'Flipper 8'!D17+'Flipper 9'!D17+'Flipper 10'!D17),"")</f>
        <v/>
      </c>
      <c r="H13" s="90"/>
      <c r="I13" s="91"/>
      <c r="J13" s="92"/>
    </row>
    <row r="14" spans="2:10" x14ac:dyDescent="0.25">
      <c r="B14" s="6">
        <f t="shared" si="0"/>
        <v>0</v>
      </c>
      <c r="C14" s="6">
        <f>IF('Noms des participants'!F14&gt;0,'Noms des participants'!F14,0)</f>
        <v>0</v>
      </c>
      <c r="D14" s="6" t="str">
        <f>IF(C14&gt;0,SUM('Flipper 1'!D18+'Flipper 2'!D18+'Flipper 3'!D18+'Flipper 4'!D18+'Flipper 5'!D18+'Flipper 6'!D18+'Flipper 7'!D18+'Flipper 8'!D18+'Flipper 9'!D18+'Flipper 10'!D18),"")</f>
        <v/>
      </c>
      <c r="H14" s="9"/>
      <c r="I14" s="3"/>
      <c r="J14" s="10"/>
    </row>
    <row r="15" spans="2:10" x14ac:dyDescent="0.25">
      <c r="B15" s="6">
        <f t="shared" si="0"/>
        <v>0</v>
      </c>
      <c r="C15" s="6">
        <f>IF('Noms des participants'!F15&gt;0,'Noms des participants'!F15,0)</f>
        <v>0</v>
      </c>
      <c r="D15" s="6" t="str">
        <f>IF(C15&gt;0,SUM('Flipper 1'!D19+'Flipper 2'!D19+'Flipper 3'!D19+'Flipper 4'!D19+'Flipper 5'!D19+'Flipper 6'!D19+'Flipper 7'!D19+'Flipper 8'!D19+'Flipper 9'!D19+'Flipper 10'!D19),"")</f>
        <v/>
      </c>
      <c r="H15" s="9"/>
      <c r="I15" s="3"/>
      <c r="J15" s="10"/>
    </row>
    <row r="16" spans="2:10" ht="15.75" thickBot="1" x14ac:dyDescent="0.3">
      <c r="B16" s="6">
        <f t="shared" si="0"/>
        <v>0</v>
      </c>
      <c r="C16" s="6">
        <f>IF('Noms des participants'!F16&gt;0,'Noms des participants'!F16,0)</f>
        <v>0</v>
      </c>
      <c r="D16" s="6" t="str">
        <f>IF(C16&gt;0,SUM('Flipper 1'!D20+'Flipper 2'!D20+'Flipper 3'!D20+'Flipper 4'!D20+'Flipper 5'!D20+'Flipper 6'!D20+'Flipper 7'!D20+'Flipper 8'!D20+'Flipper 9'!D20+'Flipper 10'!D20),"")</f>
        <v/>
      </c>
      <c r="H16" s="11"/>
      <c r="I16" s="12"/>
      <c r="J16" s="13"/>
    </row>
    <row r="17" spans="2:10" ht="15.75" thickTop="1" x14ac:dyDescent="0.25">
      <c r="B17" s="6">
        <f t="shared" si="0"/>
        <v>0</v>
      </c>
      <c r="C17" s="6">
        <f>IF('Noms des participants'!F17&gt;0,'Noms des participants'!F17,0)</f>
        <v>0</v>
      </c>
      <c r="D17" s="6" t="str">
        <f>IF(C17&gt;0,SUM('Flipper 1'!D21+'Flipper 2'!D21+'Flipper 3'!D21+'Flipper 4'!D21+'Flipper 5'!D21+'Flipper 6'!D21+'Flipper 7'!D21+'Flipper 8'!D21+'Flipper 9'!D21+'Flipper 10'!D21),"")</f>
        <v/>
      </c>
      <c r="H17" s="81"/>
      <c r="I17" s="82"/>
      <c r="J17" s="83"/>
    </row>
    <row r="18" spans="2:10" x14ac:dyDescent="0.25">
      <c r="B18" s="6">
        <f t="shared" si="0"/>
        <v>0</v>
      </c>
      <c r="C18" s="6">
        <f>IF('Noms des participants'!F18&gt;0,'Noms des participants'!F18,0)</f>
        <v>0</v>
      </c>
      <c r="D18" s="6" t="str">
        <f>IF(C18&gt;0,SUM('Flipper 1'!D22+'Flipper 2'!D22+'Flipper 3'!D22+'Flipper 4'!D22+'Flipper 5'!D22+'Flipper 6'!D22+'Flipper 7'!D22+'Flipper 8'!D22+'Flipper 9'!D22+'Flipper 10'!D22),"")</f>
        <v/>
      </c>
      <c r="H18" s="84"/>
      <c r="I18" s="85"/>
      <c r="J18" s="86"/>
    </row>
    <row r="19" spans="2:10" x14ac:dyDescent="0.25">
      <c r="B19" s="6">
        <f t="shared" si="0"/>
        <v>0</v>
      </c>
      <c r="C19" s="6">
        <f>IF('Noms des participants'!F19&gt;0,'Noms des participants'!F19,0)</f>
        <v>0</v>
      </c>
      <c r="D19" s="6" t="str">
        <f>IF(C19&gt;0,SUM('Flipper 1'!D23+'Flipper 2'!D23+'Flipper 3'!D23+'Flipper 4'!D23+'Flipper 5'!D23+'Flipper 6'!D23+'Flipper 7'!D23+'Flipper 8'!D23+'Flipper 9'!D23+'Flipper 10'!D23),"")</f>
        <v/>
      </c>
      <c r="H19" s="84"/>
      <c r="I19" s="85"/>
      <c r="J19" s="86"/>
    </row>
    <row r="20" spans="2:10" ht="15.75" thickBot="1" x14ac:dyDescent="0.3">
      <c r="B20" s="6">
        <f t="shared" si="0"/>
        <v>0</v>
      </c>
      <c r="C20" s="6">
        <f>IF('Noms des participants'!F20&gt;0,'Noms des participants'!F20,0)</f>
        <v>0</v>
      </c>
      <c r="D20" s="6" t="str">
        <f>IF(C20&gt;0,SUM('Flipper 1'!D24+'Flipper 2'!D24+'Flipper 3'!D24+'Flipper 4'!D24+'Flipper 5'!D24+'Flipper 6'!D24+'Flipper 7'!D24+'Flipper 8'!D24+'Flipper 9'!D24+'Flipper 10'!D24),"")</f>
        <v/>
      </c>
      <c r="H20" s="87"/>
      <c r="I20" s="88"/>
      <c r="J20" s="89"/>
    </row>
    <row r="21" spans="2:10" ht="15.75" thickTop="1" x14ac:dyDescent="0.25">
      <c r="B21" s="6">
        <f t="shared" si="0"/>
        <v>0</v>
      </c>
      <c r="C21" s="6">
        <f>IF('Noms des participants'!F21&gt;0,'Noms des participants'!F21,0)</f>
        <v>0</v>
      </c>
      <c r="D21" s="6" t="str">
        <f>IF(C21&gt;0,SUM('Flipper 1'!D25+'Flipper 2'!D25+'Flipper 3'!D25+'Flipper 4'!D25+'Flipper 5'!D25+'Flipper 6'!D25+'Flipper 7'!D25+'Flipper 8'!D25+'Flipper 9'!D25+'Flipper 10'!D25),"")</f>
        <v/>
      </c>
    </row>
    <row r="22" spans="2:10" x14ac:dyDescent="0.25">
      <c r="B22" s="6">
        <f t="shared" si="0"/>
        <v>0</v>
      </c>
      <c r="C22" s="6">
        <f>IF('Noms des participants'!F22&gt;0,'Noms des participants'!F22,0)</f>
        <v>0</v>
      </c>
      <c r="D22" s="6" t="str">
        <f>IF(C22&gt;0,SUM('Flipper 1'!D26+'Flipper 2'!D26+'Flipper 3'!D26+'Flipper 4'!D26+'Flipper 5'!D26+'Flipper 6'!D26+'Flipper 7'!D26+'Flipper 8'!D26+'Flipper 9'!D26+'Flipper 10'!D26),"")</f>
        <v/>
      </c>
    </row>
    <row r="23" spans="2:10" x14ac:dyDescent="0.25">
      <c r="B23" s="6">
        <f t="shared" si="0"/>
        <v>0</v>
      </c>
      <c r="C23" s="6">
        <f>IF('Noms des participants'!F23&gt;0,'Noms des participants'!F23,0)</f>
        <v>0</v>
      </c>
      <c r="D23" s="6" t="str">
        <f>IF(C23&gt;0,SUM('Flipper 1'!D27+'Flipper 2'!D27+'Flipper 3'!D27+'Flipper 4'!D27+'Flipper 5'!D27+'Flipper 6'!D27+'Flipper 7'!D27+'Flipper 8'!D27+'Flipper 9'!D27+'Flipper 10'!D27),"")</f>
        <v/>
      </c>
    </row>
    <row r="24" spans="2:10" x14ac:dyDescent="0.25">
      <c r="B24" s="6">
        <f t="shared" si="0"/>
        <v>0</v>
      </c>
      <c r="C24" s="6">
        <f>IF('Noms des participants'!F24&gt;0,'Noms des participants'!F24,0)</f>
        <v>0</v>
      </c>
      <c r="D24" s="6" t="str">
        <f>IF(C24&gt;0,SUM('Flipper 1'!D28+'Flipper 2'!D28+'Flipper 3'!D28+'Flipper 4'!D28+'Flipper 5'!D28+'Flipper 6'!D28+'Flipper 7'!D28+'Flipper 8'!D28+'Flipper 9'!D28+'Flipper 10'!D28),"")</f>
        <v/>
      </c>
    </row>
    <row r="25" spans="2:10" x14ac:dyDescent="0.25">
      <c r="B25" s="6">
        <f t="shared" si="0"/>
        <v>0</v>
      </c>
      <c r="C25" s="6">
        <f>IF('Noms des participants'!F25&gt;0,'Noms des participants'!F25,0)</f>
        <v>0</v>
      </c>
      <c r="D25" s="6" t="str">
        <f>IF(C25&gt;0,SUM('Flipper 1'!D29+'Flipper 2'!D29+'Flipper 3'!D29+'Flipper 4'!D29+'Flipper 5'!D29+'Flipper 6'!D29+'Flipper 7'!D29+'Flipper 8'!D29+'Flipper 9'!D29+'Flipper 10'!D29),"")</f>
        <v/>
      </c>
    </row>
    <row r="26" spans="2:10" x14ac:dyDescent="0.25">
      <c r="B26" s="6">
        <f t="shared" si="0"/>
        <v>0</v>
      </c>
      <c r="C26" s="6">
        <f>IF('Noms des participants'!F26&gt;0,'Noms des participants'!F26,0)</f>
        <v>0</v>
      </c>
      <c r="D26" s="6" t="str">
        <f>IF(C26&gt;0,SUM('Flipper 1'!D30+'Flipper 2'!D30+'Flipper 3'!D30+'Flipper 4'!D30+'Flipper 5'!D30+'Flipper 6'!D30+'Flipper 7'!D30+'Flipper 8'!D30+'Flipper 9'!D30+'Flipper 10'!D30),"")</f>
        <v/>
      </c>
    </row>
    <row r="28" spans="2:10" x14ac:dyDescent="0.25">
      <c r="B28" s="85"/>
      <c r="C28" s="85"/>
      <c r="D28" s="85"/>
    </row>
    <row r="29" spans="2:10" x14ac:dyDescent="0.25">
      <c r="B29" s="43"/>
      <c r="C29" s="93"/>
      <c r="D29" s="93"/>
    </row>
    <row r="30" spans="2:10" x14ac:dyDescent="0.25">
      <c r="B30" s="43"/>
      <c r="C30" s="93"/>
      <c r="D30" s="93"/>
    </row>
    <row r="31" spans="2:10" x14ac:dyDescent="0.25">
      <c r="B31" s="43"/>
      <c r="C31" s="93"/>
      <c r="D31" s="93"/>
    </row>
    <row r="32" spans="2:10" x14ac:dyDescent="0.25">
      <c r="B32" s="43"/>
      <c r="C32" s="93"/>
      <c r="D32" s="93"/>
    </row>
    <row r="33" spans="2:4" x14ac:dyDescent="0.25">
      <c r="B33" s="43"/>
      <c r="C33" s="93"/>
      <c r="D33" s="93"/>
    </row>
    <row r="34" spans="2:4" x14ac:dyDescent="0.25">
      <c r="B34" s="43"/>
      <c r="C34" s="93"/>
      <c r="D34" s="93"/>
    </row>
    <row r="35" spans="2:4" x14ac:dyDescent="0.25">
      <c r="B35" s="43"/>
      <c r="C35" s="93"/>
      <c r="D35" s="93"/>
    </row>
    <row r="36" spans="2:4" x14ac:dyDescent="0.25">
      <c r="B36" s="43"/>
      <c r="C36" s="93"/>
      <c r="D36" s="93"/>
    </row>
    <row r="37" spans="2:4" x14ac:dyDescent="0.25">
      <c r="B37" s="43"/>
      <c r="C37" s="93"/>
      <c r="D37" s="93"/>
    </row>
    <row r="38" spans="2:4" x14ac:dyDescent="0.25">
      <c r="B38" s="43"/>
      <c r="C38" s="93"/>
      <c r="D38" s="93"/>
    </row>
    <row r="39" spans="2:4" x14ac:dyDescent="0.25">
      <c r="B39" s="43"/>
      <c r="C39" s="93"/>
      <c r="D39" s="93"/>
    </row>
    <row r="40" spans="2:4" x14ac:dyDescent="0.25">
      <c r="B40" s="43"/>
      <c r="C40" s="93"/>
      <c r="D40" s="93"/>
    </row>
    <row r="41" spans="2:4" x14ac:dyDescent="0.25">
      <c r="B41" s="43"/>
      <c r="C41" s="93"/>
      <c r="D41" s="93"/>
    </row>
    <row r="42" spans="2:4" x14ac:dyDescent="0.25">
      <c r="B42" s="43"/>
      <c r="C42" s="93"/>
      <c r="D42" s="93"/>
    </row>
    <row r="43" spans="2:4" x14ac:dyDescent="0.25">
      <c r="B43" s="43"/>
      <c r="C43" s="93"/>
      <c r="D43" s="93"/>
    </row>
    <row r="44" spans="2:4" x14ac:dyDescent="0.25">
      <c r="B44" s="43"/>
      <c r="C44" s="93"/>
      <c r="D44" s="93"/>
    </row>
    <row r="45" spans="2:4" x14ac:dyDescent="0.25">
      <c r="B45" s="43"/>
      <c r="C45" s="93"/>
      <c r="D45" s="93"/>
    </row>
    <row r="46" spans="2:4" x14ac:dyDescent="0.25">
      <c r="B46" s="43"/>
      <c r="C46" s="93"/>
      <c r="D46" s="93"/>
    </row>
    <row r="47" spans="2:4" x14ac:dyDescent="0.25">
      <c r="B47" s="43"/>
      <c r="C47" s="93"/>
      <c r="D47" s="93"/>
    </row>
    <row r="48" spans="2:4" x14ac:dyDescent="0.25">
      <c r="B48" s="43"/>
      <c r="C48" s="93"/>
      <c r="D48" s="93"/>
    </row>
    <row r="49" spans="2:4" x14ac:dyDescent="0.25">
      <c r="B49" s="43"/>
      <c r="C49" s="93"/>
      <c r="D49" s="93"/>
    </row>
    <row r="50" spans="2:4" x14ac:dyDescent="0.25">
      <c r="B50" s="43"/>
      <c r="C50" s="93"/>
      <c r="D50" s="93"/>
    </row>
    <row r="51" spans="2:4" x14ac:dyDescent="0.25">
      <c r="B51" s="43"/>
      <c r="C51" s="93"/>
      <c r="D51" s="93"/>
    </row>
    <row r="52" spans="2:4" x14ac:dyDescent="0.25">
      <c r="B52" s="43"/>
      <c r="C52" s="93"/>
      <c r="D52" s="93"/>
    </row>
    <row r="53" spans="2:4" x14ac:dyDescent="0.25">
      <c r="B53" s="43"/>
      <c r="C53" s="93"/>
      <c r="D53" s="93"/>
    </row>
  </sheetData>
  <sheetProtection sheet="1" objects="1" scenarios="1"/>
  <mergeCells count="31">
    <mergeCell ref="C50:D50"/>
    <mergeCell ref="C51:D51"/>
    <mergeCell ref="C52:D52"/>
    <mergeCell ref="C53:D53"/>
    <mergeCell ref="B28:D28"/>
    <mergeCell ref="C45:D45"/>
    <mergeCell ref="C46:D46"/>
    <mergeCell ref="C47:D47"/>
    <mergeCell ref="C48:D48"/>
    <mergeCell ref="C49:D49"/>
    <mergeCell ref="C40:D40"/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H1:J4"/>
    <mergeCell ref="H5:J8"/>
    <mergeCell ref="H9:J12"/>
    <mergeCell ref="H13:J13"/>
    <mergeCell ref="C29:D29"/>
    <mergeCell ref="H17:J20"/>
  </mergeCells>
  <conditionalFormatting sqref="E27:E31 B3:B26">
    <cfRule type="duplicateValues" priority="4"/>
    <cfRule type="cellIs" dxfId="2" priority="5" operator="equal">
      <formula>1</formula>
    </cfRule>
  </conditionalFormatting>
  <conditionalFormatting sqref="F3">
    <cfRule type="duplicateValues" priority="2"/>
    <cfRule type="cellIs" dxfId="1" priority="3" operator="equal">
      <formula>1</formula>
    </cfRule>
  </conditionalFormatting>
  <conditionalFormatting sqref="B3:B26">
    <cfRule type="cellIs" dxfId="0" priority="1" operator="equal">
      <formula>#VALUE!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workbookViewId="0"/>
  </sheetViews>
  <sheetFormatPr baseColWidth="10" defaultRowHeight="15" x14ac:dyDescent="0.25"/>
  <cols>
    <col min="1" max="1" width="11.42578125" style="1"/>
    <col min="2" max="4" width="30.7109375" style="1" customWidth="1"/>
    <col min="5" max="16384" width="11.42578125" style="1"/>
  </cols>
  <sheetData>
    <row r="1" spans="2:8" ht="15.75" thickBot="1" x14ac:dyDescent="0.3"/>
    <row r="2" spans="2:8" ht="15.75" thickTop="1" x14ac:dyDescent="0.25">
      <c r="F2" s="72"/>
      <c r="G2" s="73"/>
      <c r="H2" s="74"/>
    </row>
    <row r="3" spans="2:8" ht="15.75" x14ac:dyDescent="0.25">
      <c r="B3" s="3"/>
      <c r="C3" s="44" t="e">
        <f>VLOOKUP(1,Classement!$B$3:$C$26,2,FALSE)</f>
        <v>#N/A</v>
      </c>
      <c r="D3" s="42"/>
      <c r="F3" s="75"/>
      <c r="G3" s="76"/>
      <c r="H3" s="77"/>
    </row>
    <row r="4" spans="2:8" x14ac:dyDescent="0.25">
      <c r="C4" s="3"/>
      <c r="D4" s="3"/>
      <c r="F4" s="75"/>
      <c r="G4" s="76"/>
      <c r="H4" s="77"/>
    </row>
    <row r="5" spans="2:8" ht="15.75" thickBot="1" x14ac:dyDescent="0.3">
      <c r="B5" s="45" t="e">
        <f>VLOOKUP(2,Classement!$B$3:$C$26,2,FALSE)</f>
        <v>#N/A</v>
      </c>
      <c r="C5" s="3"/>
      <c r="F5" s="78"/>
      <c r="G5" s="79"/>
      <c r="H5" s="80"/>
    </row>
    <row r="6" spans="2:8" ht="15.75" thickTop="1" x14ac:dyDescent="0.25">
      <c r="F6" s="72"/>
      <c r="G6" s="73"/>
      <c r="H6" s="74"/>
    </row>
    <row r="7" spans="2:8" x14ac:dyDescent="0.25">
      <c r="D7" s="46" t="e">
        <f>VLOOKUP(3,Classement!$B$3:$C$26,2,FALSE)</f>
        <v>#N/A</v>
      </c>
      <c r="F7" s="75"/>
      <c r="G7" s="76"/>
      <c r="H7" s="77"/>
    </row>
    <row r="8" spans="2:8" x14ac:dyDescent="0.25">
      <c r="F8" s="75"/>
      <c r="G8" s="76"/>
      <c r="H8" s="77"/>
    </row>
    <row r="9" spans="2:8" ht="15.75" thickBot="1" x14ac:dyDescent="0.3">
      <c r="F9" s="78"/>
      <c r="G9" s="79"/>
      <c r="H9" s="80"/>
    </row>
    <row r="10" spans="2:8" ht="15.75" thickTop="1" x14ac:dyDescent="0.25">
      <c r="F10" s="72"/>
      <c r="G10" s="73"/>
      <c r="H10" s="74"/>
    </row>
    <row r="11" spans="2:8" x14ac:dyDescent="0.25">
      <c r="F11" s="75"/>
      <c r="G11" s="76"/>
      <c r="H11" s="77"/>
    </row>
    <row r="12" spans="2:8" x14ac:dyDescent="0.25">
      <c r="F12" s="75"/>
      <c r="G12" s="76"/>
      <c r="H12" s="77"/>
    </row>
    <row r="13" spans="2:8" ht="15.75" thickBot="1" x14ac:dyDescent="0.3">
      <c r="F13" s="78"/>
      <c r="G13" s="79"/>
      <c r="H13" s="80"/>
    </row>
    <row r="14" spans="2:8" ht="15.75" thickTop="1" x14ac:dyDescent="0.25">
      <c r="F14" s="90"/>
      <c r="G14" s="91"/>
      <c r="H14" s="92"/>
    </row>
    <row r="15" spans="2:8" x14ac:dyDescent="0.25">
      <c r="F15" s="9"/>
      <c r="G15" s="3"/>
      <c r="H15" s="10"/>
    </row>
    <row r="16" spans="2:8" x14ac:dyDescent="0.25">
      <c r="F16" s="9"/>
      <c r="G16" s="3"/>
      <c r="H16" s="10"/>
    </row>
    <row r="17" spans="6:8" ht="15.75" thickBot="1" x14ac:dyDescent="0.3">
      <c r="F17" s="11"/>
      <c r="G17" s="12"/>
      <c r="H17" s="13"/>
    </row>
    <row r="18" spans="6:8" ht="15.75" thickTop="1" x14ac:dyDescent="0.25">
      <c r="F18" s="72"/>
      <c r="G18" s="73"/>
      <c r="H18" s="74"/>
    </row>
    <row r="19" spans="6:8" x14ac:dyDescent="0.25">
      <c r="F19" s="75"/>
      <c r="G19" s="76"/>
      <c r="H19" s="77"/>
    </row>
    <row r="20" spans="6:8" x14ac:dyDescent="0.25">
      <c r="F20" s="75"/>
      <c r="G20" s="76"/>
      <c r="H20" s="77"/>
    </row>
    <row r="21" spans="6:8" ht="15.75" thickBot="1" x14ac:dyDescent="0.3">
      <c r="F21" s="78"/>
      <c r="G21" s="79"/>
      <c r="H21" s="80"/>
    </row>
    <row r="22" spans="6:8" ht="15.75" thickTop="1" x14ac:dyDescent="0.25"/>
  </sheetData>
  <sheetProtection sheet="1" objects="1" scenarios="1"/>
  <mergeCells count="5">
    <mergeCell ref="F2:H5"/>
    <mergeCell ref="F6:H9"/>
    <mergeCell ref="F10:H13"/>
    <mergeCell ref="F14:H14"/>
    <mergeCell ref="F18:H21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60"/>
  <sheetViews>
    <sheetView showZeros="0" zoomScale="70" zoomScaleNormal="70" workbookViewId="0"/>
  </sheetViews>
  <sheetFormatPr baseColWidth="10" defaultRowHeight="15" x14ac:dyDescent="0.25"/>
  <cols>
    <col min="1" max="1" width="2.28515625" style="1" customWidth="1"/>
    <col min="2" max="2" width="20.7109375" style="1" customWidth="1"/>
    <col min="3" max="3" width="15.7109375" style="1" customWidth="1"/>
    <col min="4" max="4" width="11.42578125" style="1"/>
    <col min="5" max="5" width="2.28515625" style="1" customWidth="1"/>
    <col min="6" max="6" width="20.7109375" style="1" customWidth="1"/>
    <col min="7" max="7" width="15.7109375" style="1" customWidth="1"/>
    <col min="8" max="8" width="11.42578125" style="1"/>
    <col min="9" max="9" width="2.28515625" style="1" customWidth="1"/>
    <col min="10" max="10" width="20.7109375" style="1" customWidth="1"/>
    <col min="11" max="11" width="15.7109375" style="1" customWidth="1"/>
    <col min="12" max="12" width="11.42578125" style="1"/>
    <col min="13" max="13" width="2.28515625" style="1" customWidth="1"/>
    <col min="14" max="14" width="20.7109375" style="1" customWidth="1"/>
    <col min="15" max="15" width="15.7109375" style="1" customWidth="1"/>
    <col min="16" max="16" width="11.42578125" style="1"/>
    <col min="17" max="17" width="2.28515625" style="1" customWidth="1"/>
    <col min="18" max="18" width="20.7109375" style="1" customWidth="1"/>
    <col min="19" max="19" width="15.7109375" style="1" customWidth="1"/>
    <col min="20" max="20" width="11.42578125" style="1"/>
    <col min="21" max="21" width="2.28515625" style="1" customWidth="1"/>
    <col min="22" max="16384" width="11.42578125" style="1"/>
  </cols>
  <sheetData>
    <row r="1" spans="2:24" ht="15.75" thickBot="1" x14ac:dyDescent="0.3"/>
    <row r="2" spans="2:24" ht="6.95" customHeight="1" x14ac:dyDescent="0.4">
      <c r="B2" s="94">
        <f>IF(Flippers!F3&gt;0,Flippers!F3,0)</f>
        <v>0</v>
      </c>
      <c r="C2" s="95"/>
      <c r="D2" s="96"/>
      <c r="E2" s="27"/>
      <c r="F2" s="94">
        <f>IF(Flippers!F4&gt;0,Flippers!F4,0)</f>
        <v>0</v>
      </c>
      <c r="G2" s="95"/>
      <c r="H2" s="96"/>
      <c r="I2" s="27"/>
      <c r="J2" s="94">
        <f>IF(Flippers!F5&gt;0,Flippers!F5,0)</f>
        <v>0</v>
      </c>
      <c r="K2" s="95"/>
      <c r="L2" s="96"/>
      <c r="M2" s="27"/>
      <c r="N2" s="94">
        <f>IF(Flippers!F6&gt;0,Flippers!F6,0)</f>
        <v>0</v>
      </c>
      <c r="O2" s="95"/>
      <c r="P2" s="96"/>
      <c r="Q2" s="27"/>
      <c r="R2" s="94">
        <f>IF(Flippers!F7&gt;0,Flippers!F7,0)</f>
        <v>0</v>
      </c>
      <c r="S2" s="95"/>
      <c r="T2" s="96"/>
      <c r="V2" s="20"/>
      <c r="W2" s="20"/>
      <c r="X2" s="20"/>
    </row>
    <row r="3" spans="2:24" ht="6.95" customHeight="1" x14ac:dyDescent="0.4">
      <c r="B3" s="97"/>
      <c r="C3" s="98"/>
      <c r="D3" s="99"/>
      <c r="E3" s="27"/>
      <c r="F3" s="97"/>
      <c r="G3" s="98"/>
      <c r="H3" s="99"/>
      <c r="I3" s="27"/>
      <c r="J3" s="97"/>
      <c r="K3" s="98"/>
      <c r="L3" s="99"/>
      <c r="M3" s="27"/>
      <c r="N3" s="97"/>
      <c r="O3" s="98"/>
      <c r="P3" s="99"/>
      <c r="Q3" s="27"/>
      <c r="R3" s="97"/>
      <c r="S3" s="98"/>
      <c r="T3" s="99"/>
      <c r="V3" s="20"/>
      <c r="W3" s="20"/>
      <c r="X3" s="20"/>
    </row>
    <row r="4" spans="2:24" ht="6.95" customHeight="1" x14ac:dyDescent="0.4">
      <c r="B4" s="97"/>
      <c r="C4" s="98"/>
      <c r="D4" s="99"/>
      <c r="E4" s="27"/>
      <c r="F4" s="97"/>
      <c r="G4" s="98"/>
      <c r="H4" s="99"/>
      <c r="I4" s="27"/>
      <c r="J4" s="97"/>
      <c r="K4" s="98"/>
      <c r="L4" s="99"/>
      <c r="M4" s="27"/>
      <c r="N4" s="97"/>
      <c r="O4" s="98"/>
      <c r="P4" s="99"/>
      <c r="Q4" s="27"/>
      <c r="R4" s="97"/>
      <c r="S4" s="98"/>
      <c r="T4" s="99"/>
      <c r="V4" s="20"/>
      <c r="W4" s="20"/>
      <c r="X4" s="20"/>
    </row>
    <row r="5" spans="2:24" ht="6.95" customHeight="1" thickBot="1" x14ac:dyDescent="0.45">
      <c r="B5" s="100"/>
      <c r="C5" s="101"/>
      <c r="D5" s="102"/>
      <c r="E5" s="27"/>
      <c r="F5" s="100"/>
      <c r="G5" s="101"/>
      <c r="H5" s="102"/>
      <c r="I5" s="27"/>
      <c r="J5" s="100"/>
      <c r="K5" s="101"/>
      <c r="L5" s="102"/>
      <c r="M5" s="27"/>
      <c r="N5" s="100"/>
      <c r="O5" s="101"/>
      <c r="P5" s="102"/>
      <c r="Q5" s="27"/>
      <c r="R5" s="100"/>
      <c r="S5" s="101"/>
      <c r="T5" s="102"/>
      <c r="V5" s="20"/>
      <c r="W5" s="20"/>
      <c r="X5" s="20"/>
    </row>
    <row r="6" spans="2:24" ht="15.75" thickBot="1" x14ac:dyDescent="0.3">
      <c r="B6" s="25" t="s">
        <v>3</v>
      </c>
      <c r="C6" s="25" t="s">
        <v>4</v>
      </c>
      <c r="D6" s="25" t="s">
        <v>5</v>
      </c>
      <c r="F6" s="25" t="s">
        <v>3</v>
      </c>
      <c r="G6" s="25" t="s">
        <v>4</v>
      </c>
      <c r="H6" s="25" t="s">
        <v>5</v>
      </c>
      <c r="J6" s="25" t="s">
        <v>3</v>
      </c>
      <c r="K6" s="25" t="s">
        <v>4</v>
      </c>
      <c r="L6" s="25" t="s">
        <v>5</v>
      </c>
      <c r="N6" s="25" t="s">
        <v>3</v>
      </c>
      <c r="O6" s="25" t="s">
        <v>4</v>
      </c>
      <c r="P6" s="25" t="s">
        <v>5</v>
      </c>
      <c r="R6" s="25" t="s">
        <v>3</v>
      </c>
      <c r="S6" s="25" t="s">
        <v>4</v>
      </c>
      <c r="T6" s="25" t="s">
        <v>5</v>
      </c>
      <c r="V6" s="20"/>
      <c r="W6" s="20"/>
      <c r="X6" s="20"/>
    </row>
    <row r="7" spans="2:24" x14ac:dyDescent="0.25">
      <c r="B7" s="28" t="str">
        <f>IF($B$2&gt;0,(IF('Noms des participants'!F3&gt;0,'Noms des participants'!F3,"")),"")</f>
        <v/>
      </c>
      <c r="C7" s="29">
        <f>'Flipper 1'!C7</f>
        <v>0</v>
      </c>
      <c r="D7" s="30">
        <f>IF(C7&gt;0,RANK(C7,$C$7:$C$30,0),0)</f>
        <v>0</v>
      </c>
      <c r="E7" s="26"/>
      <c r="F7" s="28" t="str">
        <f>IF($F$2&gt;0,(IF('Noms des participants'!F3&gt;0,'Noms des participants'!F3,"")),"")</f>
        <v/>
      </c>
      <c r="G7" s="29">
        <f>'Flipper 2'!C7</f>
        <v>0</v>
      </c>
      <c r="H7" s="30">
        <f>IF(G7&gt;0,RANK(G7,$G$7:$G$30,0),0)</f>
        <v>0</v>
      </c>
      <c r="I7" s="26"/>
      <c r="J7" s="28" t="str">
        <f>IF($J$2&gt;0,(IF('Noms des participants'!F3&gt;0,'Noms des participants'!F3,"")),"")</f>
        <v/>
      </c>
      <c r="K7" s="29">
        <f>'Flipper 3'!C7</f>
        <v>0</v>
      </c>
      <c r="L7" s="30">
        <f>IF(K7&gt;0,RANK(K7,$K$7:$K$30,0),0)</f>
        <v>0</v>
      </c>
      <c r="M7" s="26"/>
      <c r="N7" s="28" t="str">
        <f>IF($N$2&gt;0,(IF('Noms des participants'!F3&gt;0,'Noms des participants'!F3,"")),"")</f>
        <v/>
      </c>
      <c r="O7" s="29">
        <f>'Flipper 4'!C7</f>
        <v>0</v>
      </c>
      <c r="P7" s="30">
        <f>IF(O7&gt;0,RANK(O7,$O$7:$O$30,0),0)</f>
        <v>0</v>
      </c>
      <c r="Q7" s="26"/>
      <c r="R7" s="28" t="str">
        <f>IF($R$2&gt;0,(IF('Noms des participants'!F3&gt;0,'Noms des participants'!F3,"")),"")</f>
        <v/>
      </c>
      <c r="S7" s="29">
        <f>'Flipper 5'!C7</f>
        <v>0</v>
      </c>
      <c r="T7" s="30">
        <f>IF(S7&gt;0,RANK(S7,$S$7:$S$30,0),0)</f>
        <v>0</v>
      </c>
      <c r="V7" s="103"/>
      <c r="W7" s="20"/>
      <c r="X7" s="20"/>
    </row>
    <row r="8" spans="2:24" x14ac:dyDescent="0.25">
      <c r="B8" s="28" t="str">
        <f>IF($B$2&gt;0,(IF('Noms des participants'!F4&gt;0,'Noms des participants'!F4,"")),"")</f>
        <v/>
      </c>
      <c r="C8" s="29">
        <f>'Flipper 1'!C8</f>
        <v>0</v>
      </c>
      <c r="D8" s="30">
        <f t="shared" ref="D8:D30" si="0">IF(C8&gt;0,RANK(C8,$C$7:$C$30,0),0)</f>
        <v>0</v>
      </c>
      <c r="E8" s="26"/>
      <c r="F8" s="28" t="str">
        <f>IF($F$2&gt;0,(IF('Noms des participants'!F4&gt;0,'Noms des participants'!F4,"")),"")</f>
        <v/>
      </c>
      <c r="G8" s="29">
        <f>'Flipper 2'!C8</f>
        <v>0</v>
      </c>
      <c r="H8" s="30">
        <f t="shared" ref="H8:H30" si="1">IF(G8&gt;0,RANK(G8,$G$7:$G$30,0),0)</f>
        <v>0</v>
      </c>
      <c r="I8" s="26"/>
      <c r="J8" s="28" t="str">
        <f>IF($J$2&gt;0,(IF('Noms des participants'!F4&gt;0,'Noms des participants'!F4,"")),"")</f>
        <v/>
      </c>
      <c r="K8" s="29">
        <f>'Flipper 3'!C8</f>
        <v>0</v>
      </c>
      <c r="L8" s="30">
        <f t="shared" ref="L8:L30" si="2">IF(K8&gt;0,RANK(K8,$K$7:$K$30,0),0)</f>
        <v>0</v>
      </c>
      <c r="M8" s="26"/>
      <c r="N8" s="28" t="str">
        <f>IF($N$2&gt;0,(IF('Noms des participants'!F4&gt;0,'Noms des participants'!F4,"")),"")</f>
        <v/>
      </c>
      <c r="O8" s="29">
        <f>'Flipper 4'!C8</f>
        <v>0</v>
      </c>
      <c r="P8" s="30">
        <f t="shared" ref="P8:P30" si="3">IF(O8&gt;0,RANK(O8,$O$7:$O$30,0),0)</f>
        <v>0</v>
      </c>
      <c r="Q8" s="26"/>
      <c r="R8" s="28" t="str">
        <f>IF($R$2&gt;0,(IF('Noms des participants'!F4&gt;0,'Noms des participants'!F4,"")),"")</f>
        <v/>
      </c>
      <c r="S8" s="29">
        <f>'Flipper 5'!C8</f>
        <v>0</v>
      </c>
      <c r="T8" s="30">
        <f t="shared" ref="T8:T30" si="4">IF(S8&gt;0,RANK(S8,$S$7:$S$30,0),0)</f>
        <v>0</v>
      </c>
      <c r="V8" s="104"/>
      <c r="W8" s="20"/>
      <c r="X8" s="20"/>
    </row>
    <row r="9" spans="2:24" x14ac:dyDescent="0.25">
      <c r="B9" s="28" t="str">
        <f>IF($B$2&gt;0,(IF('Noms des participants'!F5&gt;0,'Noms des participants'!F5,"")),"")</f>
        <v/>
      </c>
      <c r="C9" s="29">
        <f>'Flipper 1'!C9</f>
        <v>0</v>
      </c>
      <c r="D9" s="30">
        <f t="shared" si="0"/>
        <v>0</v>
      </c>
      <c r="E9" s="26"/>
      <c r="F9" s="28" t="str">
        <f>IF($F$2&gt;0,(IF('Noms des participants'!F5&gt;0,'Noms des participants'!F5,"")),"")</f>
        <v/>
      </c>
      <c r="G9" s="29">
        <f>'Flipper 2'!C9</f>
        <v>0</v>
      </c>
      <c r="H9" s="30">
        <f t="shared" si="1"/>
        <v>0</v>
      </c>
      <c r="I9" s="26"/>
      <c r="J9" s="28" t="str">
        <f>IF($J$2&gt;0,(IF('Noms des participants'!F5&gt;0,'Noms des participants'!F5,"")),"")</f>
        <v/>
      </c>
      <c r="K9" s="29">
        <f>'Flipper 3'!C9</f>
        <v>0</v>
      </c>
      <c r="L9" s="30">
        <f t="shared" si="2"/>
        <v>0</v>
      </c>
      <c r="M9" s="26"/>
      <c r="N9" s="28" t="str">
        <f>IF($N$2&gt;0,(IF('Noms des participants'!F5&gt;0,'Noms des participants'!F5,"")),"")</f>
        <v/>
      </c>
      <c r="O9" s="29">
        <f>'Flipper 4'!C9</f>
        <v>0</v>
      </c>
      <c r="P9" s="30">
        <f t="shared" si="3"/>
        <v>0</v>
      </c>
      <c r="Q9" s="26"/>
      <c r="R9" s="28" t="str">
        <f>IF($R$2&gt;0,(IF('Noms des participants'!F5&gt;0,'Noms des participants'!F5,"")),"")</f>
        <v/>
      </c>
      <c r="S9" s="29">
        <f>'Flipper 5'!C9</f>
        <v>0</v>
      </c>
      <c r="T9" s="30">
        <f t="shared" si="4"/>
        <v>0</v>
      </c>
      <c r="V9" s="104"/>
      <c r="W9" s="20"/>
      <c r="X9" s="20"/>
    </row>
    <row r="10" spans="2:24" ht="15.75" thickBot="1" x14ac:dyDescent="0.3">
      <c r="B10" s="28" t="str">
        <f>IF($B$2&gt;0,(IF('Noms des participants'!F6&gt;0,'Noms des participants'!F6,"")),"")</f>
        <v/>
      </c>
      <c r="C10" s="29">
        <f>'Flipper 1'!C10</f>
        <v>0</v>
      </c>
      <c r="D10" s="30">
        <f t="shared" si="0"/>
        <v>0</v>
      </c>
      <c r="E10" s="26"/>
      <c r="F10" s="28" t="str">
        <f>IF($F$2&gt;0,(IF('Noms des participants'!F6&gt;0,'Noms des participants'!F6,"")),"")</f>
        <v/>
      </c>
      <c r="G10" s="29">
        <f>'Flipper 2'!C10</f>
        <v>0</v>
      </c>
      <c r="H10" s="30">
        <f t="shared" si="1"/>
        <v>0</v>
      </c>
      <c r="I10" s="26"/>
      <c r="J10" s="28" t="str">
        <f>IF($J$2&gt;0,(IF('Noms des participants'!F6&gt;0,'Noms des participants'!F6,"")),"")</f>
        <v/>
      </c>
      <c r="K10" s="29">
        <f>'Flipper 3'!C10</f>
        <v>0</v>
      </c>
      <c r="L10" s="30">
        <f t="shared" si="2"/>
        <v>0</v>
      </c>
      <c r="M10" s="26"/>
      <c r="N10" s="28" t="str">
        <f>IF($N$2&gt;0,(IF('Noms des participants'!F6&gt;0,'Noms des participants'!F6,"")),"")</f>
        <v/>
      </c>
      <c r="O10" s="29">
        <f>'Flipper 4'!C10</f>
        <v>0</v>
      </c>
      <c r="P10" s="30">
        <f t="shared" si="3"/>
        <v>0</v>
      </c>
      <c r="Q10" s="26"/>
      <c r="R10" s="28" t="str">
        <f>IF($R$2&gt;0,(IF('Noms des participants'!F6&gt;0,'Noms des participants'!F6,"")),"")</f>
        <v/>
      </c>
      <c r="S10" s="29">
        <f>'Flipper 5'!C10</f>
        <v>0</v>
      </c>
      <c r="T10" s="30">
        <f t="shared" si="4"/>
        <v>0</v>
      </c>
      <c r="V10" s="105"/>
      <c r="W10" s="20"/>
      <c r="X10" s="20"/>
    </row>
    <row r="11" spans="2:24" x14ac:dyDescent="0.25">
      <c r="B11" s="28" t="str">
        <f>IF($B$2&gt;0,(IF('Noms des participants'!F7&gt;0,'Noms des participants'!F7,"")),"")</f>
        <v/>
      </c>
      <c r="C11" s="29">
        <f>'Flipper 1'!C11</f>
        <v>0</v>
      </c>
      <c r="D11" s="30">
        <f t="shared" si="0"/>
        <v>0</v>
      </c>
      <c r="E11" s="26"/>
      <c r="F11" s="28" t="str">
        <f>IF($F$2&gt;0,(IF('Noms des participants'!F7&gt;0,'Noms des participants'!F7,"")),"")</f>
        <v/>
      </c>
      <c r="G11" s="29">
        <f>'Flipper 2'!C11</f>
        <v>0</v>
      </c>
      <c r="H11" s="30">
        <f t="shared" si="1"/>
        <v>0</v>
      </c>
      <c r="I11" s="26"/>
      <c r="J11" s="28" t="str">
        <f>IF($J$2&gt;0,(IF('Noms des participants'!F7&gt;0,'Noms des participants'!F7,"")),"")</f>
        <v/>
      </c>
      <c r="K11" s="29">
        <f>'Flipper 3'!C11</f>
        <v>0</v>
      </c>
      <c r="L11" s="30">
        <f t="shared" si="2"/>
        <v>0</v>
      </c>
      <c r="M11" s="26"/>
      <c r="N11" s="28" t="str">
        <f>IF($N$2&gt;0,(IF('Noms des participants'!F7&gt;0,'Noms des participants'!F7,"")),"")</f>
        <v/>
      </c>
      <c r="O11" s="29">
        <f>'Flipper 4'!C11</f>
        <v>0</v>
      </c>
      <c r="P11" s="30">
        <f t="shared" si="3"/>
        <v>0</v>
      </c>
      <c r="Q11" s="26"/>
      <c r="R11" s="28" t="str">
        <f>IF($R$2&gt;0,(IF('Noms des participants'!F7&gt;0,'Noms des participants'!F7,"")),"")</f>
        <v/>
      </c>
      <c r="S11" s="29">
        <f>'Flipper 5'!C11</f>
        <v>0</v>
      </c>
      <c r="T11" s="30">
        <f t="shared" si="4"/>
        <v>0</v>
      </c>
      <c r="V11" s="103"/>
      <c r="W11" s="20"/>
      <c r="X11" s="20"/>
    </row>
    <row r="12" spans="2:24" x14ac:dyDescent="0.25">
      <c r="B12" s="28" t="str">
        <f>IF($B$2&gt;0,(IF('Noms des participants'!F8&gt;0,'Noms des participants'!F8,"")),"")</f>
        <v/>
      </c>
      <c r="C12" s="29">
        <f>'Flipper 1'!C12</f>
        <v>0</v>
      </c>
      <c r="D12" s="30">
        <f t="shared" si="0"/>
        <v>0</v>
      </c>
      <c r="E12" s="26"/>
      <c r="F12" s="28" t="str">
        <f>IF($F$2&gt;0,(IF('Noms des participants'!F8&gt;0,'Noms des participants'!F8,"")),"")</f>
        <v/>
      </c>
      <c r="G12" s="29">
        <f>'Flipper 2'!C12</f>
        <v>0</v>
      </c>
      <c r="H12" s="30">
        <f t="shared" si="1"/>
        <v>0</v>
      </c>
      <c r="I12" s="26"/>
      <c r="J12" s="28" t="str">
        <f>IF($J$2&gt;0,(IF('Noms des participants'!F8&gt;0,'Noms des participants'!F8,"")),"")</f>
        <v/>
      </c>
      <c r="K12" s="29">
        <f>'Flipper 3'!C12</f>
        <v>0</v>
      </c>
      <c r="L12" s="30">
        <f t="shared" si="2"/>
        <v>0</v>
      </c>
      <c r="M12" s="26"/>
      <c r="N12" s="28" t="str">
        <f>IF($N$2&gt;0,(IF('Noms des participants'!F8&gt;0,'Noms des participants'!F8,"")),"")</f>
        <v/>
      </c>
      <c r="O12" s="29">
        <f>'Flipper 4'!C12</f>
        <v>0</v>
      </c>
      <c r="P12" s="30">
        <f t="shared" si="3"/>
        <v>0</v>
      </c>
      <c r="Q12" s="26"/>
      <c r="R12" s="28" t="str">
        <f>IF($R$2&gt;0,(IF('Noms des participants'!F8&gt;0,'Noms des participants'!F8,"")),"")</f>
        <v/>
      </c>
      <c r="S12" s="29">
        <f>'Flipper 5'!C12</f>
        <v>0</v>
      </c>
      <c r="T12" s="30">
        <f t="shared" si="4"/>
        <v>0</v>
      </c>
      <c r="V12" s="104"/>
      <c r="W12" s="20"/>
      <c r="X12" s="20"/>
    </row>
    <row r="13" spans="2:24" x14ac:dyDescent="0.25">
      <c r="B13" s="28" t="str">
        <f>IF($B$2&gt;0,(IF('Noms des participants'!F9&gt;0,'Noms des participants'!F9,"")),"")</f>
        <v/>
      </c>
      <c r="C13" s="29">
        <f>'Flipper 1'!C13</f>
        <v>0</v>
      </c>
      <c r="D13" s="30">
        <f t="shared" si="0"/>
        <v>0</v>
      </c>
      <c r="E13" s="26"/>
      <c r="F13" s="28" t="str">
        <f>IF($F$2&gt;0,(IF('Noms des participants'!F9&gt;0,'Noms des participants'!F9,"")),"")</f>
        <v/>
      </c>
      <c r="G13" s="29">
        <f>'Flipper 2'!C13</f>
        <v>0</v>
      </c>
      <c r="H13" s="30">
        <f t="shared" si="1"/>
        <v>0</v>
      </c>
      <c r="I13" s="26"/>
      <c r="J13" s="28" t="str">
        <f>IF($J$2&gt;0,(IF('Noms des participants'!F9&gt;0,'Noms des participants'!F9,"")),"")</f>
        <v/>
      </c>
      <c r="K13" s="29">
        <f>'Flipper 3'!C13</f>
        <v>0</v>
      </c>
      <c r="L13" s="30">
        <f t="shared" si="2"/>
        <v>0</v>
      </c>
      <c r="M13" s="26"/>
      <c r="N13" s="28" t="str">
        <f>IF($N$2&gt;0,(IF('Noms des participants'!F9&gt;0,'Noms des participants'!F9,"")),"")</f>
        <v/>
      </c>
      <c r="O13" s="29">
        <f>'Flipper 4'!C13</f>
        <v>0</v>
      </c>
      <c r="P13" s="30">
        <f t="shared" si="3"/>
        <v>0</v>
      </c>
      <c r="Q13" s="26"/>
      <c r="R13" s="28" t="str">
        <f>IF($R$2&gt;0,(IF('Noms des participants'!F9&gt;0,'Noms des participants'!F9,"")),"")</f>
        <v/>
      </c>
      <c r="S13" s="29">
        <f>'Flipper 5'!C13</f>
        <v>0</v>
      </c>
      <c r="T13" s="30">
        <f t="shared" si="4"/>
        <v>0</v>
      </c>
      <c r="V13" s="104"/>
      <c r="W13" s="20"/>
      <c r="X13" s="20"/>
    </row>
    <row r="14" spans="2:24" ht="15.75" thickBot="1" x14ac:dyDescent="0.3">
      <c r="B14" s="28" t="str">
        <f>IF($B$2&gt;0,(IF('Noms des participants'!F10&gt;0,'Noms des participants'!F10,"")),"")</f>
        <v/>
      </c>
      <c r="C14" s="29">
        <f>'Flipper 1'!C14</f>
        <v>0</v>
      </c>
      <c r="D14" s="30">
        <f t="shared" si="0"/>
        <v>0</v>
      </c>
      <c r="E14" s="26"/>
      <c r="F14" s="28" t="str">
        <f>IF($F$2&gt;0,(IF('Noms des participants'!F10&gt;0,'Noms des participants'!F10,"")),"")</f>
        <v/>
      </c>
      <c r="G14" s="29">
        <f>'Flipper 2'!C14</f>
        <v>0</v>
      </c>
      <c r="H14" s="30">
        <f t="shared" si="1"/>
        <v>0</v>
      </c>
      <c r="I14" s="26"/>
      <c r="J14" s="28" t="str">
        <f>IF($J$2&gt;0,(IF('Noms des participants'!F10&gt;0,'Noms des participants'!F10,"")),"")</f>
        <v/>
      </c>
      <c r="K14" s="29">
        <f>'Flipper 3'!C14</f>
        <v>0</v>
      </c>
      <c r="L14" s="30">
        <f t="shared" si="2"/>
        <v>0</v>
      </c>
      <c r="M14" s="26"/>
      <c r="N14" s="28" t="str">
        <f>IF($N$2&gt;0,(IF('Noms des participants'!F10&gt;0,'Noms des participants'!F10,"")),"")</f>
        <v/>
      </c>
      <c r="O14" s="29">
        <f>'Flipper 4'!C14</f>
        <v>0</v>
      </c>
      <c r="P14" s="30">
        <f t="shared" si="3"/>
        <v>0</v>
      </c>
      <c r="Q14" s="26"/>
      <c r="R14" s="28" t="str">
        <f>IF($R$2&gt;0,(IF('Noms des participants'!F10&gt;0,'Noms des participants'!F10,"")),"")</f>
        <v/>
      </c>
      <c r="S14" s="29">
        <f>'Flipper 5'!C14</f>
        <v>0</v>
      </c>
      <c r="T14" s="30">
        <f t="shared" si="4"/>
        <v>0</v>
      </c>
      <c r="V14" s="105"/>
      <c r="W14" s="20"/>
      <c r="X14" s="20"/>
    </row>
    <row r="15" spans="2:24" x14ac:dyDescent="0.25">
      <c r="B15" s="28" t="str">
        <f>IF($B$2&gt;0,(IF('Noms des participants'!F11&gt;0,'Noms des participants'!F11,"")),"")</f>
        <v/>
      </c>
      <c r="C15" s="29">
        <f>'Flipper 1'!C15</f>
        <v>0</v>
      </c>
      <c r="D15" s="30">
        <f t="shared" si="0"/>
        <v>0</v>
      </c>
      <c r="E15" s="26"/>
      <c r="F15" s="28" t="str">
        <f>IF($F$2&gt;0,(IF('Noms des participants'!F11&gt;0,'Noms des participants'!F11,"")),"")</f>
        <v/>
      </c>
      <c r="G15" s="29">
        <f>'Flipper 2'!C15</f>
        <v>0</v>
      </c>
      <c r="H15" s="30">
        <f t="shared" si="1"/>
        <v>0</v>
      </c>
      <c r="I15" s="26"/>
      <c r="J15" s="28" t="str">
        <f>IF($J$2&gt;0,(IF('Noms des participants'!F11&gt;0,'Noms des participants'!F11,"")),"")</f>
        <v/>
      </c>
      <c r="K15" s="29">
        <f>'Flipper 3'!C15</f>
        <v>0</v>
      </c>
      <c r="L15" s="30">
        <f t="shared" si="2"/>
        <v>0</v>
      </c>
      <c r="M15" s="26"/>
      <c r="N15" s="28" t="str">
        <f>IF($N$2&gt;0,(IF('Noms des participants'!F11&gt;0,'Noms des participants'!F11,"")),"")</f>
        <v/>
      </c>
      <c r="O15" s="29">
        <f>'Flipper 4'!C15</f>
        <v>0</v>
      </c>
      <c r="P15" s="30">
        <f t="shared" si="3"/>
        <v>0</v>
      </c>
      <c r="Q15" s="26"/>
      <c r="R15" s="28" t="str">
        <f>IF($R$2&gt;0,(IF('Noms des participants'!F11&gt;0,'Noms des participants'!F11,"")),"")</f>
        <v/>
      </c>
      <c r="S15" s="29">
        <f>'Flipper 5'!C15</f>
        <v>0</v>
      </c>
      <c r="T15" s="30">
        <f t="shared" si="4"/>
        <v>0</v>
      </c>
      <c r="V15" s="103"/>
      <c r="W15" s="20"/>
      <c r="X15" s="20"/>
    </row>
    <row r="16" spans="2:24" x14ac:dyDescent="0.25">
      <c r="B16" s="28" t="str">
        <f>IF($B$2&gt;0,(IF('Noms des participants'!F12&gt;0,'Noms des participants'!F12,"")),"")</f>
        <v/>
      </c>
      <c r="C16" s="29">
        <f>'Flipper 1'!C16</f>
        <v>0</v>
      </c>
      <c r="D16" s="30">
        <f t="shared" si="0"/>
        <v>0</v>
      </c>
      <c r="E16" s="26"/>
      <c r="F16" s="28" t="str">
        <f>IF($F$2&gt;0,(IF('Noms des participants'!F12&gt;0,'Noms des participants'!F12,"")),"")</f>
        <v/>
      </c>
      <c r="G16" s="29">
        <f>'Flipper 2'!C16</f>
        <v>0</v>
      </c>
      <c r="H16" s="30">
        <f t="shared" si="1"/>
        <v>0</v>
      </c>
      <c r="I16" s="26"/>
      <c r="J16" s="28" t="str">
        <f>IF($J$2&gt;0,(IF('Noms des participants'!F12&gt;0,'Noms des participants'!F12,"")),"")</f>
        <v/>
      </c>
      <c r="K16" s="29">
        <f>'Flipper 3'!C16</f>
        <v>0</v>
      </c>
      <c r="L16" s="30">
        <f t="shared" si="2"/>
        <v>0</v>
      </c>
      <c r="M16" s="26"/>
      <c r="N16" s="28" t="str">
        <f>IF($N$2&gt;0,(IF('Noms des participants'!F12&gt;0,'Noms des participants'!F12,"")),"")</f>
        <v/>
      </c>
      <c r="O16" s="29">
        <f>'Flipper 4'!C16</f>
        <v>0</v>
      </c>
      <c r="P16" s="30">
        <f t="shared" si="3"/>
        <v>0</v>
      </c>
      <c r="Q16" s="26"/>
      <c r="R16" s="28" t="str">
        <f>IF($R$2&gt;0,(IF('Noms des participants'!F12&gt;0,'Noms des participants'!F12,"")),"")</f>
        <v/>
      </c>
      <c r="S16" s="29">
        <f>'Flipper 5'!C16</f>
        <v>0</v>
      </c>
      <c r="T16" s="30">
        <f t="shared" si="4"/>
        <v>0</v>
      </c>
      <c r="V16" s="104"/>
      <c r="W16" s="20"/>
      <c r="X16" s="20"/>
    </row>
    <row r="17" spans="2:24" x14ac:dyDescent="0.25">
      <c r="B17" s="28" t="str">
        <f>IF($B$2&gt;0,(IF('Noms des participants'!F13&gt;0,'Noms des participants'!F13,"")),"")</f>
        <v/>
      </c>
      <c r="C17" s="29">
        <f>'Flipper 1'!C17</f>
        <v>0</v>
      </c>
      <c r="D17" s="30">
        <f t="shared" si="0"/>
        <v>0</v>
      </c>
      <c r="E17" s="26"/>
      <c r="F17" s="28" t="str">
        <f>IF($F$2&gt;0,(IF('Noms des participants'!F13&gt;0,'Noms des participants'!F13,"")),"")</f>
        <v/>
      </c>
      <c r="G17" s="29">
        <f>'Flipper 2'!C17</f>
        <v>0</v>
      </c>
      <c r="H17" s="30">
        <f t="shared" si="1"/>
        <v>0</v>
      </c>
      <c r="I17" s="26"/>
      <c r="J17" s="28" t="str">
        <f>IF($J$2&gt;0,(IF('Noms des participants'!F13&gt;0,'Noms des participants'!F13,"")),"")</f>
        <v/>
      </c>
      <c r="K17" s="29">
        <f>'Flipper 3'!C17</f>
        <v>0</v>
      </c>
      <c r="L17" s="30">
        <f t="shared" si="2"/>
        <v>0</v>
      </c>
      <c r="M17" s="26"/>
      <c r="N17" s="28" t="str">
        <f>IF($N$2&gt;0,(IF('Noms des participants'!F13&gt;0,'Noms des participants'!F13,"")),"")</f>
        <v/>
      </c>
      <c r="O17" s="29">
        <f>'Flipper 4'!C17</f>
        <v>0</v>
      </c>
      <c r="P17" s="30">
        <f t="shared" si="3"/>
        <v>0</v>
      </c>
      <c r="Q17" s="26"/>
      <c r="R17" s="28" t="str">
        <f>IF($R$2&gt;0,(IF('Noms des participants'!F13&gt;0,'Noms des participants'!F13,"")),"")</f>
        <v/>
      </c>
      <c r="S17" s="29">
        <f>'Flipper 5'!C17</f>
        <v>0</v>
      </c>
      <c r="T17" s="30">
        <f t="shared" si="4"/>
        <v>0</v>
      </c>
      <c r="V17" s="104"/>
      <c r="W17" s="20"/>
      <c r="X17" s="20"/>
    </row>
    <row r="18" spans="2:24" ht="15.75" thickBot="1" x14ac:dyDescent="0.3">
      <c r="B18" s="28" t="str">
        <f>IF($B$2&gt;0,(IF('Noms des participants'!F14&gt;0,'Noms des participants'!F14,"")),"")</f>
        <v/>
      </c>
      <c r="C18" s="29">
        <f>'Flipper 1'!C18</f>
        <v>0</v>
      </c>
      <c r="D18" s="30">
        <f t="shared" si="0"/>
        <v>0</v>
      </c>
      <c r="E18" s="26"/>
      <c r="F18" s="28" t="str">
        <f>IF($F$2&gt;0,(IF('Noms des participants'!F14&gt;0,'Noms des participants'!F14,"")),"")</f>
        <v/>
      </c>
      <c r="G18" s="29">
        <f>'Flipper 2'!C18</f>
        <v>0</v>
      </c>
      <c r="H18" s="30">
        <f t="shared" si="1"/>
        <v>0</v>
      </c>
      <c r="I18" s="26"/>
      <c r="J18" s="28" t="str">
        <f>IF($J$2&gt;0,(IF('Noms des participants'!F14&gt;0,'Noms des participants'!F14,"")),"")</f>
        <v/>
      </c>
      <c r="K18" s="29">
        <f>'Flipper 3'!C18</f>
        <v>0</v>
      </c>
      <c r="L18" s="30">
        <f t="shared" si="2"/>
        <v>0</v>
      </c>
      <c r="M18" s="26"/>
      <c r="N18" s="28" t="str">
        <f>IF($N$2&gt;0,(IF('Noms des participants'!F14&gt;0,'Noms des participants'!F14,"")),"")</f>
        <v/>
      </c>
      <c r="O18" s="29">
        <f>'Flipper 4'!C18</f>
        <v>0</v>
      </c>
      <c r="P18" s="30">
        <f t="shared" si="3"/>
        <v>0</v>
      </c>
      <c r="Q18" s="26"/>
      <c r="R18" s="28" t="str">
        <f>IF($R$2&gt;0,(IF('Noms des participants'!F14&gt;0,'Noms des participants'!F14,"")),"")</f>
        <v/>
      </c>
      <c r="S18" s="29">
        <f>'Flipper 5'!C18</f>
        <v>0</v>
      </c>
      <c r="T18" s="30">
        <f t="shared" si="4"/>
        <v>0</v>
      </c>
      <c r="V18" s="105"/>
      <c r="W18" s="20"/>
      <c r="X18" s="20"/>
    </row>
    <row r="19" spans="2:24" x14ac:dyDescent="0.25">
      <c r="B19" s="28" t="str">
        <f>IF($B$2&gt;0,(IF('Noms des participants'!F15&gt;0,'Noms des participants'!F15,"")),"")</f>
        <v/>
      </c>
      <c r="C19" s="29">
        <f>'Flipper 1'!C19</f>
        <v>0</v>
      </c>
      <c r="D19" s="30">
        <f t="shared" si="0"/>
        <v>0</v>
      </c>
      <c r="E19" s="26"/>
      <c r="F19" s="28" t="str">
        <f>IF($F$2&gt;0,(IF('Noms des participants'!F15&gt;0,'Noms des participants'!F15,"")),"")</f>
        <v/>
      </c>
      <c r="G19" s="29">
        <f>'Flipper 2'!C19</f>
        <v>0</v>
      </c>
      <c r="H19" s="30">
        <f t="shared" si="1"/>
        <v>0</v>
      </c>
      <c r="I19" s="26"/>
      <c r="J19" s="28" t="str">
        <f>IF($J$2&gt;0,(IF('Noms des participants'!F15&gt;0,'Noms des participants'!F15,"")),"")</f>
        <v/>
      </c>
      <c r="K19" s="29">
        <f>'Flipper 3'!C19</f>
        <v>0</v>
      </c>
      <c r="L19" s="30">
        <f t="shared" si="2"/>
        <v>0</v>
      </c>
      <c r="M19" s="26"/>
      <c r="N19" s="28" t="str">
        <f>IF($N$2&gt;0,(IF('Noms des participants'!F15&gt;0,'Noms des participants'!F15,"")),"")</f>
        <v/>
      </c>
      <c r="O19" s="29">
        <f>'Flipper 4'!C19</f>
        <v>0</v>
      </c>
      <c r="P19" s="30">
        <f t="shared" si="3"/>
        <v>0</v>
      </c>
      <c r="Q19" s="26"/>
      <c r="R19" s="28" t="str">
        <f>IF($R$2&gt;0,(IF('Noms des participants'!F15&gt;0,'Noms des participants'!F15,"")),"")</f>
        <v/>
      </c>
      <c r="S19" s="29">
        <f>'Flipper 5'!C19</f>
        <v>0</v>
      </c>
      <c r="T19" s="30">
        <f t="shared" si="4"/>
        <v>0</v>
      </c>
      <c r="V19" s="103"/>
      <c r="W19" s="32"/>
      <c r="X19" s="32"/>
    </row>
    <row r="20" spans="2:24" x14ac:dyDescent="0.25">
      <c r="B20" s="28" t="str">
        <f>IF($B$2&gt;0,(IF('Noms des participants'!F16&gt;0,'Noms des participants'!F16,"")),"")</f>
        <v/>
      </c>
      <c r="C20" s="29">
        <f>'Flipper 1'!C20</f>
        <v>0</v>
      </c>
      <c r="D20" s="30">
        <f t="shared" si="0"/>
        <v>0</v>
      </c>
      <c r="E20" s="26"/>
      <c r="F20" s="28" t="str">
        <f>IF($F$2&gt;0,(IF('Noms des participants'!F16&gt;0,'Noms des participants'!F16,"")),"")</f>
        <v/>
      </c>
      <c r="G20" s="29">
        <f>'Flipper 2'!C20</f>
        <v>0</v>
      </c>
      <c r="H20" s="30">
        <f t="shared" si="1"/>
        <v>0</v>
      </c>
      <c r="I20" s="26"/>
      <c r="J20" s="28" t="str">
        <f>IF($J$2&gt;0,(IF('Noms des participants'!F16&gt;0,'Noms des participants'!F16,"")),"")</f>
        <v/>
      </c>
      <c r="K20" s="29">
        <f>'Flipper 3'!C20</f>
        <v>0</v>
      </c>
      <c r="L20" s="30">
        <f t="shared" si="2"/>
        <v>0</v>
      </c>
      <c r="M20" s="26"/>
      <c r="N20" s="28" t="str">
        <f>IF($N$2&gt;0,(IF('Noms des participants'!F16&gt;0,'Noms des participants'!F16,"")),"")</f>
        <v/>
      </c>
      <c r="O20" s="29">
        <f>'Flipper 4'!C20</f>
        <v>0</v>
      </c>
      <c r="P20" s="30">
        <f t="shared" si="3"/>
        <v>0</v>
      </c>
      <c r="Q20" s="26"/>
      <c r="R20" s="28" t="str">
        <f>IF($R$2&gt;0,(IF('Noms des participants'!F16&gt;0,'Noms des participants'!F16,"")),"")</f>
        <v/>
      </c>
      <c r="S20" s="29">
        <f>'Flipper 5'!C20</f>
        <v>0</v>
      </c>
      <c r="T20" s="30">
        <f t="shared" si="4"/>
        <v>0</v>
      </c>
      <c r="V20" s="104"/>
      <c r="W20" s="3"/>
      <c r="X20" s="3"/>
    </row>
    <row r="21" spans="2:24" x14ac:dyDescent="0.25">
      <c r="B21" s="28" t="str">
        <f>IF($B$2&gt;0,(IF('Noms des participants'!F17&gt;0,'Noms des participants'!F17,"")),"")</f>
        <v/>
      </c>
      <c r="C21" s="29">
        <f>'Flipper 1'!C21</f>
        <v>0</v>
      </c>
      <c r="D21" s="30">
        <f t="shared" si="0"/>
        <v>0</v>
      </c>
      <c r="E21" s="26"/>
      <c r="F21" s="28" t="str">
        <f>IF($F$2&gt;0,(IF('Noms des participants'!F17&gt;0,'Noms des participants'!F17,"")),"")</f>
        <v/>
      </c>
      <c r="G21" s="29">
        <f>'Flipper 2'!C21</f>
        <v>0</v>
      </c>
      <c r="H21" s="30">
        <f t="shared" si="1"/>
        <v>0</v>
      </c>
      <c r="I21" s="26"/>
      <c r="J21" s="28" t="str">
        <f>IF($J$2&gt;0,(IF('Noms des participants'!F17&gt;0,'Noms des participants'!F17,"")),"")</f>
        <v/>
      </c>
      <c r="K21" s="29">
        <f>'Flipper 3'!C21</f>
        <v>0</v>
      </c>
      <c r="L21" s="30">
        <f t="shared" si="2"/>
        <v>0</v>
      </c>
      <c r="M21" s="26"/>
      <c r="N21" s="28" t="str">
        <f>IF($N$2&gt;0,(IF('Noms des participants'!F17&gt;0,'Noms des participants'!F17,"")),"")</f>
        <v/>
      </c>
      <c r="O21" s="29">
        <f>'Flipper 4'!C21</f>
        <v>0</v>
      </c>
      <c r="P21" s="30">
        <f t="shared" si="3"/>
        <v>0</v>
      </c>
      <c r="Q21" s="26"/>
      <c r="R21" s="28" t="str">
        <f>IF($R$2&gt;0,(IF('Noms des participants'!F17&gt;0,'Noms des participants'!F17,"")),"")</f>
        <v/>
      </c>
      <c r="S21" s="29">
        <f>'Flipper 5'!C21</f>
        <v>0</v>
      </c>
      <c r="T21" s="30">
        <f t="shared" si="4"/>
        <v>0</v>
      </c>
      <c r="V21" s="104"/>
      <c r="W21" s="3"/>
      <c r="X21" s="3"/>
    </row>
    <row r="22" spans="2:24" ht="15.75" thickBot="1" x14ac:dyDescent="0.3">
      <c r="B22" s="28" t="str">
        <f>IF($B$2&gt;0,(IF('Noms des participants'!F18&gt;0,'Noms des participants'!F18,"")),"")</f>
        <v/>
      </c>
      <c r="C22" s="29">
        <f>'Flipper 1'!C22</f>
        <v>0</v>
      </c>
      <c r="D22" s="30">
        <f t="shared" si="0"/>
        <v>0</v>
      </c>
      <c r="E22" s="26"/>
      <c r="F22" s="28" t="str">
        <f>IF($F$2&gt;0,(IF('Noms des participants'!F18&gt;0,'Noms des participants'!F18,"")),"")</f>
        <v/>
      </c>
      <c r="G22" s="29">
        <f>'Flipper 2'!C22</f>
        <v>0</v>
      </c>
      <c r="H22" s="30">
        <f t="shared" si="1"/>
        <v>0</v>
      </c>
      <c r="I22" s="26"/>
      <c r="J22" s="28" t="str">
        <f>IF($J$2&gt;0,(IF('Noms des participants'!F18&gt;0,'Noms des participants'!F18,"")),"")</f>
        <v/>
      </c>
      <c r="K22" s="29">
        <f>'Flipper 3'!C22</f>
        <v>0</v>
      </c>
      <c r="L22" s="30">
        <f t="shared" si="2"/>
        <v>0</v>
      </c>
      <c r="M22" s="26"/>
      <c r="N22" s="28" t="str">
        <f>IF($N$2&gt;0,(IF('Noms des participants'!F18&gt;0,'Noms des participants'!F18,"")),"")</f>
        <v/>
      </c>
      <c r="O22" s="29">
        <f>'Flipper 4'!C22</f>
        <v>0</v>
      </c>
      <c r="P22" s="30">
        <f t="shared" si="3"/>
        <v>0</v>
      </c>
      <c r="Q22" s="26"/>
      <c r="R22" s="28" t="str">
        <f>IF($R$2&gt;0,(IF('Noms des participants'!F18&gt;0,'Noms des participants'!F18,"")),"")</f>
        <v/>
      </c>
      <c r="S22" s="29">
        <f>'Flipper 5'!C22</f>
        <v>0</v>
      </c>
      <c r="T22" s="30">
        <f t="shared" si="4"/>
        <v>0</v>
      </c>
      <c r="V22" s="105"/>
      <c r="W22" s="3"/>
      <c r="X22" s="3"/>
    </row>
    <row r="23" spans="2:24" x14ac:dyDescent="0.25">
      <c r="B23" s="28" t="str">
        <f>IF($B$2&gt;0,(IF('Noms des participants'!F19&gt;0,'Noms des participants'!F19,"")),"")</f>
        <v/>
      </c>
      <c r="C23" s="29">
        <f>'Flipper 1'!C23</f>
        <v>0</v>
      </c>
      <c r="D23" s="30">
        <f t="shared" si="0"/>
        <v>0</v>
      </c>
      <c r="E23" s="26"/>
      <c r="F23" s="28" t="str">
        <f>IF($F$2&gt;0,(IF('Noms des participants'!F19&gt;0,'Noms des participants'!F19,"")),"")</f>
        <v/>
      </c>
      <c r="G23" s="29">
        <f>'Flipper 2'!C23</f>
        <v>0</v>
      </c>
      <c r="H23" s="30">
        <f t="shared" si="1"/>
        <v>0</v>
      </c>
      <c r="I23" s="26"/>
      <c r="J23" s="28" t="str">
        <f>IF($J$2&gt;0,(IF('Noms des participants'!F19&gt;0,'Noms des participants'!F19,"")),"")</f>
        <v/>
      </c>
      <c r="K23" s="29">
        <f>'Flipper 3'!C23</f>
        <v>0</v>
      </c>
      <c r="L23" s="30">
        <f t="shared" si="2"/>
        <v>0</v>
      </c>
      <c r="M23" s="26"/>
      <c r="N23" s="28" t="str">
        <f>IF($N$2&gt;0,(IF('Noms des participants'!F19&gt;0,'Noms des participants'!F19,"")),"")</f>
        <v/>
      </c>
      <c r="O23" s="29">
        <f>'Flipper 4'!C23</f>
        <v>0</v>
      </c>
      <c r="P23" s="30">
        <f t="shared" si="3"/>
        <v>0</v>
      </c>
      <c r="Q23" s="26"/>
      <c r="R23" s="28" t="str">
        <f>IF($R$2&gt;0,(IF('Noms des participants'!F19&gt;0,'Noms des participants'!F19,"")),"")</f>
        <v/>
      </c>
      <c r="S23" s="29">
        <f>'Flipper 5'!C23</f>
        <v>0</v>
      </c>
      <c r="T23" s="30">
        <f t="shared" si="4"/>
        <v>0</v>
      </c>
      <c r="V23" s="103"/>
      <c r="W23" s="20"/>
      <c r="X23" s="20"/>
    </row>
    <row r="24" spans="2:24" x14ac:dyDescent="0.25">
      <c r="B24" s="28" t="str">
        <f>IF($B$2&gt;0,(IF('Noms des participants'!F20&gt;0,'Noms des participants'!F20,"")),"")</f>
        <v/>
      </c>
      <c r="C24" s="29">
        <f>'Flipper 1'!C24</f>
        <v>0</v>
      </c>
      <c r="D24" s="30">
        <f t="shared" si="0"/>
        <v>0</v>
      </c>
      <c r="E24" s="26"/>
      <c r="F24" s="28" t="str">
        <f>IF($F$2&gt;0,(IF('Noms des participants'!F20&gt;0,'Noms des participants'!F20,"")),"")</f>
        <v/>
      </c>
      <c r="G24" s="29">
        <f>'Flipper 2'!C24</f>
        <v>0</v>
      </c>
      <c r="H24" s="30">
        <f t="shared" si="1"/>
        <v>0</v>
      </c>
      <c r="I24" s="26"/>
      <c r="J24" s="28" t="str">
        <f>IF($J$2&gt;0,(IF('Noms des participants'!F20&gt;0,'Noms des participants'!F20,"")),"")</f>
        <v/>
      </c>
      <c r="K24" s="29">
        <f>'Flipper 3'!C24</f>
        <v>0</v>
      </c>
      <c r="L24" s="30">
        <f t="shared" si="2"/>
        <v>0</v>
      </c>
      <c r="M24" s="26"/>
      <c r="N24" s="28" t="str">
        <f>IF($N$2&gt;0,(IF('Noms des participants'!F20&gt;0,'Noms des participants'!F20,"")),"")</f>
        <v/>
      </c>
      <c r="O24" s="29">
        <f>'Flipper 4'!C24</f>
        <v>0</v>
      </c>
      <c r="P24" s="30">
        <f t="shared" si="3"/>
        <v>0</v>
      </c>
      <c r="Q24" s="26"/>
      <c r="R24" s="28" t="str">
        <f>IF($R$2&gt;0,(IF('Noms des participants'!F20&gt;0,'Noms des participants'!F20,"")),"")</f>
        <v/>
      </c>
      <c r="S24" s="29">
        <f>'Flipper 5'!C24</f>
        <v>0</v>
      </c>
      <c r="T24" s="30">
        <f t="shared" si="4"/>
        <v>0</v>
      </c>
      <c r="V24" s="104"/>
      <c r="W24" s="20"/>
      <c r="X24" s="20"/>
    </row>
    <row r="25" spans="2:24" x14ac:dyDescent="0.25">
      <c r="B25" s="28" t="str">
        <f>IF($B$2&gt;0,(IF('Noms des participants'!F21&gt;0,'Noms des participants'!F21,"")),"")</f>
        <v/>
      </c>
      <c r="C25" s="29">
        <f>'Flipper 1'!C25</f>
        <v>0</v>
      </c>
      <c r="D25" s="30">
        <f t="shared" si="0"/>
        <v>0</v>
      </c>
      <c r="E25" s="26"/>
      <c r="F25" s="28" t="str">
        <f>IF($F$2&gt;0,(IF('Noms des participants'!F21&gt;0,'Noms des participants'!F21,"")),"")</f>
        <v/>
      </c>
      <c r="G25" s="29">
        <f>'Flipper 2'!C25</f>
        <v>0</v>
      </c>
      <c r="H25" s="30">
        <f t="shared" si="1"/>
        <v>0</v>
      </c>
      <c r="I25" s="26"/>
      <c r="J25" s="28" t="str">
        <f>IF($J$2&gt;0,(IF('Noms des participants'!F21&gt;0,'Noms des participants'!F21,"")),"")</f>
        <v/>
      </c>
      <c r="K25" s="29">
        <f>'Flipper 3'!C25</f>
        <v>0</v>
      </c>
      <c r="L25" s="30">
        <f t="shared" si="2"/>
        <v>0</v>
      </c>
      <c r="M25" s="26"/>
      <c r="N25" s="28" t="str">
        <f>IF($N$2&gt;0,(IF('Noms des participants'!F21&gt;0,'Noms des participants'!F21,"")),"")</f>
        <v/>
      </c>
      <c r="O25" s="29">
        <f>'Flipper 4'!C25</f>
        <v>0</v>
      </c>
      <c r="P25" s="30">
        <f t="shared" si="3"/>
        <v>0</v>
      </c>
      <c r="Q25" s="26"/>
      <c r="R25" s="28" t="str">
        <f>IF($R$2&gt;0,(IF('Noms des participants'!F21&gt;0,'Noms des participants'!F21,"")),"")</f>
        <v/>
      </c>
      <c r="S25" s="29">
        <f>'Flipper 5'!C25</f>
        <v>0</v>
      </c>
      <c r="T25" s="30">
        <f t="shared" si="4"/>
        <v>0</v>
      </c>
      <c r="V25" s="104"/>
      <c r="W25" s="20"/>
      <c r="X25" s="20"/>
    </row>
    <row r="26" spans="2:24" ht="15.75" thickBot="1" x14ac:dyDescent="0.3">
      <c r="B26" s="28" t="str">
        <f>IF($B$2&gt;0,(IF('Noms des participants'!F22&gt;0,'Noms des participants'!F22,"")),"")</f>
        <v/>
      </c>
      <c r="C26" s="29">
        <f>'Flipper 1'!C26</f>
        <v>0</v>
      </c>
      <c r="D26" s="30">
        <f t="shared" si="0"/>
        <v>0</v>
      </c>
      <c r="E26" s="26"/>
      <c r="F26" s="28" t="str">
        <f>IF($F$2&gt;0,(IF('Noms des participants'!F22&gt;0,'Noms des participants'!F22,"")),"")</f>
        <v/>
      </c>
      <c r="G26" s="29">
        <f>'Flipper 2'!C26</f>
        <v>0</v>
      </c>
      <c r="H26" s="30">
        <f t="shared" si="1"/>
        <v>0</v>
      </c>
      <c r="I26" s="26"/>
      <c r="J26" s="28" t="str">
        <f>IF($J$2&gt;0,(IF('Noms des participants'!F22&gt;0,'Noms des participants'!F22,"")),"")</f>
        <v/>
      </c>
      <c r="K26" s="29">
        <f>'Flipper 3'!C26</f>
        <v>0</v>
      </c>
      <c r="L26" s="30">
        <f t="shared" si="2"/>
        <v>0</v>
      </c>
      <c r="M26" s="26"/>
      <c r="N26" s="28" t="str">
        <f>IF($N$2&gt;0,(IF('Noms des participants'!F22&gt;0,'Noms des participants'!F22,"")),"")</f>
        <v/>
      </c>
      <c r="O26" s="29">
        <f>'Flipper 4'!C26</f>
        <v>0</v>
      </c>
      <c r="P26" s="30">
        <f t="shared" si="3"/>
        <v>0</v>
      </c>
      <c r="Q26" s="26"/>
      <c r="R26" s="28" t="str">
        <f>IF($R$2&gt;0,(IF('Noms des participants'!F22&gt;0,'Noms des participants'!F22,"")),"")</f>
        <v/>
      </c>
      <c r="S26" s="29">
        <f>'Flipper 5'!C26</f>
        <v>0</v>
      </c>
      <c r="T26" s="30">
        <f t="shared" si="4"/>
        <v>0</v>
      </c>
      <c r="V26" s="104"/>
      <c r="W26" s="20"/>
      <c r="X26" s="20"/>
    </row>
    <row r="27" spans="2:24" x14ac:dyDescent="0.25">
      <c r="B27" s="28" t="str">
        <f>IF($B$2&gt;0,(IF('Noms des participants'!F23&gt;0,'Noms des participants'!F23,"")),"")</f>
        <v/>
      </c>
      <c r="C27" s="29">
        <f>'Flipper 1'!C27</f>
        <v>0</v>
      </c>
      <c r="D27" s="30">
        <f t="shared" si="0"/>
        <v>0</v>
      </c>
      <c r="E27" s="26"/>
      <c r="F27" s="28" t="str">
        <f>IF($F$2&gt;0,(IF('Noms des participants'!F23&gt;0,'Noms des participants'!F23,"")),"")</f>
        <v/>
      </c>
      <c r="G27" s="29">
        <f>'Flipper 2'!C27</f>
        <v>0</v>
      </c>
      <c r="H27" s="30">
        <f t="shared" si="1"/>
        <v>0</v>
      </c>
      <c r="I27" s="26"/>
      <c r="J27" s="28" t="str">
        <f>IF($J$2&gt;0,(IF('Noms des participants'!F23&gt;0,'Noms des participants'!F23,"")),"")</f>
        <v/>
      </c>
      <c r="K27" s="29">
        <f>'Flipper 3'!C27</f>
        <v>0</v>
      </c>
      <c r="L27" s="30">
        <f t="shared" si="2"/>
        <v>0</v>
      </c>
      <c r="M27" s="26"/>
      <c r="N27" s="28" t="str">
        <f>IF($N$2&gt;0,(IF('Noms des participants'!F23&gt;0,'Noms des participants'!F23,"")),"")</f>
        <v/>
      </c>
      <c r="O27" s="29">
        <f>'Flipper 4'!C27</f>
        <v>0</v>
      </c>
      <c r="P27" s="30">
        <f t="shared" si="3"/>
        <v>0</v>
      </c>
      <c r="Q27" s="26"/>
      <c r="R27" s="28" t="str">
        <f>IF($R$2&gt;0,(IF('Noms des participants'!F23&gt;0,'Noms des participants'!F23,"")),"")</f>
        <v/>
      </c>
      <c r="S27" s="29">
        <f>'Flipper 5'!C27</f>
        <v>0</v>
      </c>
      <c r="T27" s="30">
        <f t="shared" si="4"/>
        <v>0</v>
      </c>
      <c r="V27" s="48"/>
      <c r="W27" s="47"/>
      <c r="X27" s="47"/>
    </row>
    <row r="28" spans="2:24" x14ac:dyDescent="0.25">
      <c r="B28" s="28" t="str">
        <f>IF($B$2&gt;0,(IF('Noms des participants'!F24&gt;0,'Noms des participants'!F24,"")),"")</f>
        <v/>
      </c>
      <c r="C28" s="29">
        <f>'Flipper 1'!C28</f>
        <v>0</v>
      </c>
      <c r="D28" s="30">
        <f t="shared" si="0"/>
        <v>0</v>
      </c>
      <c r="E28" s="26"/>
      <c r="F28" s="28" t="str">
        <f>IF($F$2&gt;0,(IF('Noms des participants'!F24&gt;0,'Noms des participants'!F24,"")),"")</f>
        <v/>
      </c>
      <c r="G28" s="29">
        <f>'Flipper 2'!C28</f>
        <v>0</v>
      </c>
      <c r="H28" s="30">
        <f t="shared" si="1"/>
        <v>0</v>
      </c>
      <c r="I28" s="26"/>
      <c r="J28" s="28" t="str">
        <f>IF($J$2&gt;0,(IF('Noms des participants'!F24&gt;0,'Noms des participants'!F24,"")),"")</f>
        <v/>
      </c>
      <c r="K28" s="29">
        <f>'Flipper 3'!C28</f>
        <v>0</v>
      </c>
      <c r="L28" s="30">
        <f t="shared" si="2"/>
        <v>0</v>
      </c>
      <c r="M28" s="26"/>
      <c r="N28" s="28" t="str">
        <f>IF($N$2&gt;0,(IF('Noms des participants'!F24&gt;0,'Noms des participants'!F24,"")),"")</f>
        <v/>
      </c>
      <c r="O28" s="29">
        <f>'Flipper 4'!C28</f>
        <v>0</v>
      </c>
      <c r="P28" s="30">
        <f t="shared" si="3"/>
        <v>0</v>
      </c>
      <c r="Q28" s="26"/>
      <c r="R28" s="28" t="str">
        <f>IF($R$2&gt;0,(IF('Noms des participants'!F24&gt;0,'Noms des participants'!F24,"")),"")</f>
        <v/>
      </c>
      <c r="S28" s="29">
        <f>'Flipper 5'!C28</f>
        <v>0</v>
      </c>
      <c r="T28" s="30">
        <f t="shared" si="4"/>
        <v>0</v>
      </c>
      <c r="V28" s="49"/>
      <c r="W28" s="47"/>
      <c r="X28" s="47"/>
    </row>
    <row r="29" spans="2:24" x14ac:dyDescent="0.25">
      <c r="B29" s="28" t="str">
        <f>IF($B$2&gt;0,(IF('Noms des participants'!F25&gt;0,'Noms des participants'!F25,"")),"")</f>
        <v/>
      </c>
      <c r="C29" s="29">
        <f>'Flipper 1'!C29</f>
        <v>0</v>
      </c>
      <c r="D29" s="30">
        <f t="shared" si="0"/>
        <v>0</v>
      </c>
      <c r="E29" s="26"/>
      <c r="F29" s="28" t="str">
        <f>IF($F$2&gt;0,(IF('Noms des participants'!F25&gt;0,'Noms des participants'!F25,"")),"")</f>
        <v/>
      </c>
      <c r="G29" s="29">
        <f>'Flipper 2'!C29</f>
        <v>0</v>
      </c>
      <c r="H29" s="30">
        <f t="shared" si="1"/>
        <v>0</v>
      </c>
      <c r="I29" s="26"/>
      <c r="J29" s="28" t="str">
        <f>IF($J$2&gt;0,(IF('Noms des participants'!F25&gt;0,'Noms des participants'!F25,"")),"")</f>
        <v/>
      </c>
      <c r="K29" s="29">
        <f>'Flipper 3'!C29</f>
        <v>0</v>
      </c>
      <c r="L29" s="30">
        <f t="shared" si="2"/>
        <v>0</v>
      </c>
      <c r="M29" s="26"/>
      <c r="N29" s="28" t="str">
        <f>IF($N$2&gt;0,(IF('Noms des participants'!F25&gt;0,'Noms des participants'!F25,"")),"")</f>
        <v/>
      </c>
      <c r="O29" s="29">
        <f>'Flipper 4'!C29</f>
        <v>0</v>
      </c>
      <c r="P29" s="30">
        <f t="shared" si="3"/>
        <v>0</v>
      </c>
      <c r="Q29" s="26"/>
      <c r="R29" s="28" t="str">
        <f>IF($R$2&gt;0,(IF('Noms des participants'!F25&gt;0,'Noms des participants'!F25,"")),"")</f>
        <v/>
      </c>
      <c r="S29" s="29">
        <f>'Flipper 5'!C29</f>
        <v>0</v>
      </c>
      <c r="T29" s="30">
        <f t="shared" si="4"/>
        <v>0</v>
      </c>
      <c r="V29" s="49"/>
      <c r="W29" s="47"/>
      <c r="X29" s="47"/>
    </row>
    <row r="30" spans="2:24" ht="15.75" thickBot="1" x14ac:dyDescent="0.3">
      <c r="B30" s="28" t="str">
        <f>IF($B$2&gt;0,(IF('Noms des participants'!F26&gt;0,'Noms des participants'!F26,"")),"")</f>
        <v/>
      </c>
      <c r="C30" s="29">
        <f>'Flipper 1'!C30</f>
        <v>0</v>
      </c>
      <c r="D30" s="30">
        <f t="shared" si="0"/>
        <v>0</v>
      </c>
      <c r="E30" s="26"/>
      <c r="F30" s="28" t="str">
        <f>IF($F$2&gt;0,(IF('Noms des participants'!F26&gt;0,'Noms des participants'!F26,"")),"")</f>
        <v/>
      </c>
      <c r="G30" s="29">
        <f>'Flipper 2'!C30</f>
        <v>0</v>
      </c>
      <c r="H30" s="30">
        <f t="shared" si="1"/>
        <v>0</v>
      </c>
      <c r="I30" s="26"/>
      <c r="J30" s="28" t="str">
        <f>IF($J$2&gt;0,(IF('Noms des participants'!F26&gt;0,'Noms des participants'!F26,"")),"")</f>
        <v/>
      </c>
      <c r="K30" s="29">
        <f>'Flipper 3'!C30</f>
        <v>0</v>
      </c>
      <c r="L30" s="30">
        <f t="shared" si="2"/>
        <v>0</v>
      </c>
      <c r="M30" s="26"/>
      <c r="N30" s="28" t="str">
        <f>IF($N$2&gt;0,(IF('Noms des participants'!F26&gt;0,'Noms des participants'!F26,"")),"")</f>
        <v/>
      </c>
      <c r="O30" s="29">
        <f>'Flipper 4'!C30</f>
        <v>0</v>
      </c>
      <c r="P30" s="30">
        <f t="shared" si="3"/>
        <v>0</v>
      </c>
      <c r="Q30" s="26"/>
      <c r="R30" s="28" t="str">
        <f>IF($R$2&gt;0,(IF('Noms des participants'!F26&gt;0,'Noms des participants'!F26,"")),"")</f>
        <v/>
      </c>
      <c r="S30" s="29">
        <f>'Flipper 5'!C30</f>
        <v>0</v>
      </c>
      <c r="T30" s="30">
        <f t="shared" si="4"/>
        <v>0</v>
      </c>
      <c r="V30" s="50"/>
      <c r="W30" s="47"/>
      <c r="X30" s="47"/>
    </row>
    <row r="31" spans="2:24" ht="15.75" thickBot="1" x14ac:dyDescent="0.3"/>
    <row r="32" spans="2:24" ht="6.95" customHeight="1" x14ac:dyDescent="0.4">
      <c r="B32" s="94">
        <f>IF(Flippers!F8&gt;0,Flippers!F8,0)</f>
        <v>0</v>
      </c>
      <c r="C32" s="95"/>
      <c r="D32" s="96"/>
      <c r="E32" s="27"/>
      <c r="F32" s="94">
        <f>IF(Flippers!F9&gt;0,Flippers!F9,0)</f>
        <v>0</v>
      </c>
      <c r="G32" s="95"/>
      <c r="H32" s="96"/>
      <c r="I32" s="27"/>
      <c r="J32" s="94">
        <f>IF(Flippers!F10&gt;0,Flippers!F10,0)</f>
        <v>0</v>
      </c>
      <c r="K32" s="95"/>
      <c r="L32" s="96"/>
      <c r="M32" s="27"/>
      <c r="N32" s="94">
        <f>IF(Flippers!F11&gt;0,Flippers!F11,0)</f>
        <v>0</v>
      </c>
      <c r="O32" s="95"/>
      <c r="P32" s="96"/>
      <c r="Q32" s="27"/>
      <c r="R32" s="94">
        <f>IF(Flippers!F12&gt;0,Flippers!F12,0)</f>
        <v>0</v>
      </c>
      <c r="S32" s="95"/>
      <c r="T32" s="96"/>
    </row>
    <row r="33" spans="2:20" ht="6.95" customHeight="1" x14ac:dyDescent="0.4">
      <c r="B33" s="97"/>
      <c r="C33" s="98"/>
      <c r="D33" s="99"/>
      <c r="E33" s="27"/>
      <c r="F33" s="97"/>
      <c r="G33" s="98"/>
      <c r="H33" s="99"/>
      <c r="I33" s="27"/>
      <c r="J33" s="97"/>
      <c r="K33" s="98"/>
      <c r="L33" s="99"/>
      <c r="M33" s="27"/>
      <c r="N33" s="97"/>
      <c r="O33" s="98"/>
      <c r="P33" s="99"/>
      <c r="Q33" s="27"/>
      <c r="R33" s="97"/>
      <c r="S33" s="98"/>
      <c r="T33" s="99"/>
    </row>
    <row r="34" spans="2:20" ht="6.95" customHeight="1" x14ac:dyDescent="0.4">
      <c r="B34" s="97"/>
      <c r="C34" s="98"/>
      <c r="D34" s="99"/>
      <c r="E34" s="27"/>
      <c r="F34" s="97"/>
      <c r="G34" s="98"/>
      <c r="H34" s="99"/>
      <c r="I34" s="27"/>
      <c r="J34" s="97"/>
      <c r="K34" s="98"/>
      <c r="L34" s="99"/>
      <c r="M34" s="27"/>
      <c r="N34" s="97"/>
      <c r="O34" s="98"/>
      <c r="P34" s="99"/>
      <c r="Q34" s="27"/>
      <c r="R34" s="97"/>
      <c r="S34" s="98"/>
      <c r="T34" s="99"/>
    </row>
    <row r="35" spans="2:20" ht="6.95" customHeight="1" thickBot="1" x14ac:dyDescent="0.45">
      <c r="B35" s="100"/>
      <c r="C35" s="101"/>
      <c r="D35" s="102"/>
      <c r="E35" s="27"/>
      <c r="F35" s="100"/>
      <c r="G35" s="101"/>
      <c r="H35" s="102"/>
      <c r="I35" s="27"/>
      <c r="J35" s="100"/>
      <c r="K35" s="101"/>
      <c r="L35" s="102"/>
      <c r="M35" s="27"/>
      <c r="N35" s="100"/>
      <c r="O35" s="101"/>
      <c r="P35" s="102"/>
      <c r="Q35" s="27"/>
      <c r="R35" s="100"/>
      <c r="S35" s="101"/>
      <c r="T35" s="102"/>
    </row>
    <row r="36" spans="2:20" ht="15.75" thickBot="1" x14ac:dyDescent="0.3">
      <c r="B36" s="25" t="s">
        <v>3</v>
      </c>
      <c r="C36" s="25" t="s">
        <v>4</v>
      </c>
      <c r="D36" s="25" t="s">
        <v>5</v>
      </c>
      <c r="F36" s="25" t="s">
        <v>3</v>
      </c>
      <c r="G36" s="25" t="s">
        <v>4</v>
      </c>
      <c r="H36" s="25" t="s">
        <v>5</v>
      </c>
      <c r="J36" s="25" t="s">
        <v>3</v>
      </c>
      <c r="K36" s="25" t="s">
        <v>4</v>
      </c>
      <c r="L36" s="25" t="s">
        <v>5</v>
      </c>
      <c r="N36" s="25" t="s">
        <v>3</v>
      </c>
      <c r="O36" s="25" t="s">
        <v>4</v>
      </c>
      <c r="P36" s="25" t="s">
        <v>5</v>
      </c>
      <c r="R36" s="25" t="s">
        <v>3</v>
      </c>
      <c r="S36" s="25" t="s">
        <v>4</v>
      </c>
      <c r="T36" s="25" t="s">
        <v>5</v>
      </c>
    </row>
    <row r="37" spans="2:20" x14ac:dyDescent="0.25">
      <c r="B37" s="28" t="str">
        <f>IF($B$32&gt;0,(IF('Noms des participants'!F3&gt;0,'Noms des participants'!F3,"")),"")</f>
        <v/>
      </c>
      <c r="C37" s="29">
        <f>'Flipper 6'!C7</f>
        <v>0</v>
      </c>
      <c r="D37" s="30">
        <f>IF(C37&gt;0,RANK(C37,$C$37:$C$60,0),0)</f>
        <v>0</v>
      </c>
      <c r="E37" s="26"/>
      <c r="F37" s="28" t="str">
        <f>IF($F$32&gt;0,(IF('Noms des participants'!F3&gt;0,'Noms des participants'!F3,"")),"")</f>
        <v/>
      </c>
      <c r="G37" s="29">
        <f>'Flipper 7'!C7</f>
        <v>0</v>
      </c>
      <c r="H37" s="30">
        <f>IF(G37&gt;0,RANK(G37,$G$37:$G$60,0),0)</f>
        <v>0</v>
      </c>
      <c r="I37" s="26"/>
      <c r="J37" s="28" t="str">
        <f>IF($J$32&gt;0,(IF('Noms des participants'!F3&gt;0,'Noms des participants'!F3,"")),"")</f>
        <v/>
      </c>
      <c r="K37" s="29">
        <f>'Flipper 8'!C7</f>
        <v>0</v>
      </c>
      <c r="L37" s="30">
        <f>IF(K37&gt;0,RANK(K37,$K$37:$K$60,0),0)</f>
        <v>0</v>
      </c>
      <c r="M37" s="26"/>
      <c r="N37" s="28" t="str">
        <f>IF($N$32&gt;0,(IF('Noms des participants'!F3&gt;0,'Noms des participants'!F3,"")),"")</f>
        <v/>
      </c>
      <c r="O37" s="29">
        <f>'Flipper 9'!C7</f>
        <v>0</v>
      </c>
      <c r="P37" s="30">
        <f>IF(O37&gt;0,RANK(O37,$O$37:$O$60,0),0)</f>
        <v>0</v>
      </c>
      <c r="Q37" s="26"/>
      <c r="R37" s="28" t="str">
        <f>IF($R$32&gt;0,(IF('Noms des participants'!F3&gt;0,'Noms des participants'!F3,"")),"")</f>
        <v/>
      </c>
      <c r="S37" s="29">
        <f>'Flipper 10'!C7</f>
        <v>0</v>
      </c>
      <c r="T37" s="30">
        <f>IF(S37&gt;0,RANK(S37,$S$37:$S$60,0),0)</f>
        <v>0</v>
      </c>
    </row>
    <row r="38" spans="2:20" x14ac:dyDescent="0.25">
      <c r="B38" s="28" t="str">
        <f>IF($B$32&gt;0,(IF('Noms des participants'!F4&gt;0,'Noms des participants'!F4,"")),"")</f>
        <v/>
      </c>
      <c r="C38" s="29">
        <f>'Flipper 6'!C8</f>
        <v>0</v>
      </c>
      <c r="D38" s="30">
        <f t="shared" ref="D38:D60" si="5">IF(C38&gt;0,RANK(C38,$C$37:$C$60,0),0)</f>
        <v>0</v>
      </c>
      <c r="E38" s="26"/>
      <c r="F38" s="28" t="str">
        <f>IF($F$32&gt;0,(IF('Noms des participants'!F4&gt;0,'Noms des participants'!F4,"")),"")</f>
        <v/>
      </c>
      <c r="G38" s="29">
        <f>'Flipper 7'!C8</f>
        <v>0</v>
      </c>
      <c r="H38" s="30">
        <f t="shared" ref="H38:H60" si="6">IF(G38&gt;0,RANK(G38,$G$37:$G$60,0),0)</f>
        <v>0</v>
      </c>
      <c r="I38" s="26"/>
      <c r="J38" s="28" t="str">
        <f>IF($J$32&gt;0,(IF('Noms des participants'!F4&gt;0,'Noms des participants'!F4,"")),"")</f>
        <v/>
      </c>
      <c r="K38" s="29">
        <f>'Flipper 8'!C8</f>
        <v>0</v>
      </c>
      <c r="L38" s="30">
        <f t="shared" ref="L38:L60" si="7">IF(K38&gt;0,RANK(K38,$K$37:$K$60,0),0)</f>
        <v>0</v>
      </c>
      <c r="M38" s="26"/>
      <c r="N38" s="28" t="str">
        <f>IF($N$32&gt;0,(IF('Noms des participants'!F4&gt;0,'Noms des participants'!F4,"")),"")</f>
        <v/>
      </c>
      <c r="O38" s="29">
        <f>'Flipper 9'!C8</f>
        <v>0</v>
      </c>
      <c r="P38" s="30">
        <f t="shared" ref="P38:P60" si="8">IF(O38&gt;0,RANK(O38,$O$37:$O$60,0),0)</f>
        <v>0</v>
      </c>
      <c r="Q38" s="26"/>
      <c r="R38" s="28" t="str">
        <f>IF($R$32&gt;0,(IF('Noms des participants'!F4&gt;0,'Noms des participants'!F4,"")),"")</f>
        <v/>
      </c>
      <c r="S38" s="29">
        <f>'Flipper 10'!C8</f>
        <v>0</v>
      </c>
      <c r="T38" s="30">
        <f t="shared" ref="T38:T60" si="9">IF(S38&gt;0,RANK(S38,$S$37:$S$60,0),0)</f>
        <v>0</v>
      </c>
    </row>
    <row r="39" spans="2:20" x14ac:dyDescent="0.25">
      <c r="B39" s="28" t="str">
        <f>IF($B$32&gt;0,(IF('Noms des participants'!F5&gt;0,'Noms des participants'!F5,"")),"")</f>
        <v/>
      </c>
      <c r="C39" s="29">
        <f>'Flipper 6'!C9</f>
        <v>0</v>
      </c>
      <c r="D39" s="30">
        <f t="shared" si="5"/>
        <v>0</v>
      </c>
      <c r="E39" s="26"/>
      <c r="F39" s="28" t="str">
        <f>IF($F$32&gt;0,(IF('Noms des participants'!F5&gt;0,'Noms des participants'!F5,"")),"")</f>
        <v/>
      </c>
      <c r="G39" s="29">
        <f>'Flipper 7'!C9</f>
        <v>0</v>
      </c>
      <c r="H39" s="30">
        <f t="shared" si="6"/>
        <v>0</v>
      </c>
      <c r="I39" s="26"/>
      <c r="J39" s="28" t="str">
        <f>IF($J$32&gt;0,(IF('Noms des participants'!F5&gt;0,'Noms des participants'!F5,"")),"")</f>
        <v/>
      </c>
      <c r="K39" s="29">
        <f>'Flipper 8'!C9</f>
        <v>0</v>
      </c>
      <c r="L39" s="30">
        <f t="shared" si="7"/>
        <v>0</v>
      </c>
      <c r="M39" s="26"/>
      <c r="N39" s="28" t="str">
        <f>IF($N$32&gt;0,(IF('Noms des participants'!F5&gt;0,'Noms des participants'!F5,"")),"")</f>
        <v/>
      </c>
      <c r="O39" s="29">
        <f>'Flipper 9'!C9</f>
        <v>0</v>
      </c>
      <c r="P39" s="30">
        <f t="shared" si="8"/>
        <v>0</v>
      </c>
      <c r="Q39" s="26"/>
      <c r="R39" s="28" t="str">
        <f>IF($R$32&gt;0,(IF('Noms des participants'!F5&gt;0,'Noms des participants'!F5,"")),"")</f>
        <v/>
      </c>
      <c r="S39" s="29">
        <f>'Flipper 10'!C9</f>
        <v>0</v>
      </c>
      <c r="T39" s="30">
        <f t="shared" si="9"/>
        <v>0</v>
      </c>
    </row>
    <row r="40" spans="2:20" x14ac:dyDescent="0.25">
      <c r="B40" s="28" t="str">
        <f>IF($B$32&gt;0,(IF('Noms des participants'!F6&gt;0,'Noms des participants'!F6,"")),"")</f>
        <v/>
      </c>
      <c r="C40" s="29">
        <f>'Flipper 6'!C10</f>
        <v>0</v>
      </c>
      <c r="D40" s="30">
        <f t="shared" si="5"/>
        <v>0</v>
      </c>
      <c r="E40" s="26"/>
      <c r="F40" s="28" t="str">
        <f>IF($F$32&gt;0,(IF('Noms des participants'!F6&gt;0,'Noms des participants'!F6,"")),"")</f>
        <v/>
      </c>
      <c r="G40" s="29">
        <f>'Flipper 7'!C10</f>
        <v>0</v>
      </c>
      <c r="H40" s="30">
        <f t="shared" si="6"/>
        <v>0</v>
      </c>
      <c r="I40" s="26"/>
      <c r="J40" s="28" t="str">
        <f>IF($J$32&gt;0,(IF('Noms des participants'!F6&gt;0,'Noms des participants'!F6,"")),"")</f>
        <v/>
      </c>
      <c r="K40" s="29">
        <f>'Flipper 8'!C10</f>
        <v>0</v>
      </c>
      <c r="L40" s="30">
        <f t="shared" si="7"/>
        <v>0</v>
      </c>
      <c r="M40" s="26"/>
      <c r="N40" s="28" t="str">
        <f>IF($N$32&gt;0,(IF('Noms des participants'!F6&gt;0,'Noms des participants'!F6,"")),"")</f>
        <v/>
      </c>
      <c r="O40" s="29">
        <f>'Flipper 9'!C10</f>
        <v>0</v>
      </c>
      <c r="P40" s="30">
        <f t="shared" si="8"/>
        <v>0</v>
      </c>
      <c r="Q40" s="26"/>
      <c r="R40" s="28" t="str">
        <f>IF($R$32&gt;0,(IF('Noms des participants'!F6&gt;0,'Noms des participants'!F6,"")),"")</f>
        <v/>
      </c>
      <c r="S40" s="29">
        <f>'Flipper 10'!C10</f>
        <v>0</v>
      </c>
      <c r="T40" s="30">
        <f t="shared" si="9"/>
        <v>0</v>
      </c>
    </row>
    <row r="41" spans="2:20" x14ac:dyDescent="0.25">
      <c r="B41" s="28" t="str">
        <f>IF($B$32&gt;0,(IF('Noms des participants'!F7&gt;0,'Noms des participants'!F7,"")),"")</f>
        <v/>
      </c>
      <c r="C41" s="29">
        <f>'Flipper 6'!C11</f>
        <v>0</v>
      </c>
      <c r="D41" s="30">
        <f t="shared" si="5"/>
        <v>0</v>
      </c>
      <c r="E41" s="26"/>
      <c r="F41" s="28" t="str">
        <f>IF($F$32&gt;0,(IF('Noms des participants'!F7&gt;0,'Noms des participants'!F7,"")),"")</f>
        <v/>
      </c>
      <c r="G41" s="29">
        <f>'Flipper 7'!C11</f>
        <v>0</v>
      </c>
      <c r="H41" s="30">
        <f t="shared" si="6"/>
        <v>0</v>
      </c>
      <c r="I41" s="26"/>
      <c r="J41" s="28" t="str">
        <f>IF($J$32&gt;0,(IF('Noms des participants'!F7&gt;0,'Noms des participants'!F7,"")),"")</f>
        <v/>
      </c>
      <c r="K41" s="29">
        <f>'Flipper 8'!C11</f>
        <v>0</v>
      </c>
      <c r="L41" s="30">
        <f t="shared" si="7"/>
        <v>0</v>
      </c>
      <c r="M41" s="26"/>
      <c r="N41" s="28" t="str">
        <f>IF($N$32&gt;0,(IF('Noms des participants'!F7&gt;0,'Noms des participants'!F7,"")),"")</f>
        <v/>
      </c>
      <c r="O41" s="29">
        <f>'Flipper 9'!C11</f>
        <v>0</v>
      </c>
      <c r="P41" s="30">
        <f t="shared" si="8"/>
        <v>0</v>
      </c>
      <c r="Q41" s="26"/>
      <c r="R41" s="28" t="str">
        <f>IF($R$32&gt;0,(IF('Noms des participants'!F7&gt;0,'Noms des participants'!F7,"")),"")</f>
        <v/>
      </c>
      <c r="S41" s="29">
        <f>'Flipper 10'!C11</f>
        <v>0</v>
      </c>
      <c r="T41" s="30">
        <f t="shared" si="9"/>
        <v>0</v>
      </c>
    </row>
    <row r="42" spans="2:20" x14ac:dyDescent="0.25">
      <c r="B42" s="28" t="str">
        <f>IF($B$32&gt;0,(IF('Noms des participants'!F8&gt;0,'Noms des participants'!F8,"")),"")</f>
        <v/>
      </c>
      <c r="C42" s="29">
        <f>'Flipper 6'!C12</f>
        <v>0</v>
      </c>
      <c r="D42" s="30">
        <f t="shared" si="5"/>
        <v>0</v>
      </c>
      <c r="E42" s="26"/>
      <c r="F42" s="28" t="str">
        <f>IF($F$32&gt;0,(IF('Noms des participants'!F8&gt;0,'Noms des participants'!F8,"")),"")</f>
        <v/>
      </c>
      <c r="G42" s="29">
        <f>'Flipper 7'!C12</f>
        <v>0</v>
      </c>
      <c r="H42" s="30">
        <f t="shared" si="6"/>
        <v>0</v>
      </c>
      <c r="I42" s="26"/>
      <c r="J42" s="28" t="str">
        <f>IF($J$32&gt;0,(IF('Noms des participants'!F8&gt;0,'Noms des participants'!F8,"")),"")</f>
        <v/>
      </c>
      <c r="K42" s="29">
        <f>'Flipper 8'!C12</f>
        <v>0</v>
      </c>
      <c r="L42" s="30">
        <f t="shared" si="7"/>
        <v>0</v>
      </c>
      <c r="M42" s="26"/>
      <c r="N42" s="28" t="str">
        <f>IF($N$32&gt;0,(IF('Noms des participants'!F8&gt;0,'Noms des participants'!F8,"")),"")</f>
        <v/>
      </c>
      <c r="O42" s="29">
        <f>'Flipper 9'!C12</f>
        <v>0</v>
      </c>
      <c r="P42" s="30">
        <f t="shared" si="8"/>
        <v>0</v>
      </c>
      <c r="Q42" s="26"/>
      <c r="R42" s="28" t="str">
        <f>IF($R$32&gt;0,(IF('Noms des participants'!F8&gt;0,'Noms des participants'!F8,"")),"")</f>
        <v/>
      </c>
      <c r="S42" s="29">
        <f>'Flipper 10'!C12</f>
        <v>0</v>
      </c>
      <c r="T42" s="30">
        <f t="shared" si="9"/>
        <v>0</v>
      </c>
    </row>
    <row r="43" spans="2:20" x14ac:dyDescent="0.25">
      <c r="B43" s="28" t="str">
        <f>IF($B$32&gt;0,(IF('Noms des participants'!F9&gt;0,'Noms des participants'!F9,"")),"")</f>
        <v/>
      </c>
      <c r="C43" s="29">
        <f>'Flipper 6'!C13</f>
        <v>0</v>
      </c>
      <c r="D43" s="30">
        <f t="shared" si="5"/>
        <v>0</v>
      </c>
      <c r="E43" s="26"/>
      <c r="F43" s="28" t="str">
        <f>IF($F$32&gt;0,(IF('Noms des participants'!F9&gt;0,'Noms des participants'!F9,"")),"")</f>
        <v/>
      </c>
      <c r="G43" s="29">
        <f>'Flipper 7'!C13</f>
        <v>0</v>
      </c>
      <c r="H43" s="30">
        <f t="shared" si="6"/>
        <v>0</v>
      </c>
      <c r="I43" s="26"/>
      <c r="J43" s="28" t="str">
        <f>IF($J$32&gt;0,(IF('Noms des participants'!F9&gt;0,'Noms des participants'!F9,"")),"")</f>
        <v/>
      </c>
      <c r="K43" s="29">
        <f>'Flipper 8'!C13</f>
        <v>0</v>
      </c>
      <c r="L43" s="30">
        <f t="shared" si="7"/>
        <v>0</v>
      </c>
      <c r="M43" s="26"/>
      <c r="N43" s="28" t="str">
        <f>IF($N$32&gt;0,(IF('Noms des participants'!F9&gt;0,'Noms des participants'!F9,"")),"")</f>
        <v/>
      </c>
      <c r="O43" s="29">
        <f>'Flipper 9'!C13</f>
        <v>0</v>
      </c>
      <c r="P43" s="30">
        <f t="shared" si="8"/>
        <v>0</v>
      </c>
      <c r="Q43" s="26"/>
      <c r="R43" s="28" t="str">
        <f>IF($R$32&gt;0,(IF('Noms des participants'!F9&gt;0,'Noms des participants'!F9,"")),"")</f>
        <v/>
      </c>
      <c r="S43" s="29">
        <f>'Flipper 10'!C13</f>
        <v>0</v>
      </c>
      <c r="T43" s="30">
        <f t="shared" si="9"/>
        <v>0</v>
      </c>
    </row>
    <row r="44" spans="2:20" x14ac:dyDescent="0.25">
      <c r="B44" s="28" t="str">
        <f>IF($B$32&gt;0,(IF('Noms des participants'!F10&gt;0,'Noms des participants'!F10,"")),"")</f>
        <v/>
      </c>
      <c r="C44" s="29">
        <f>'Flipper 6'!C14</f>
        <v>0</v>
      </c>
      <c r="D44" s="30">
        <f t="shared" si="5"/>
        <v>0</v>
      </c>
      <c r="E44" s="26"/>
      <c r="F44" s="28" t="str">
        <f>IF($F$32&gt;0,(IF('Noms des participants'!F10&gt;0,'Noms des participants'!F10,"")),"")</f>
        <v/>
      </c>
      <c r="G44" s="29">
        <f>'Flipper 7'!C14</f>
        <v>0</v>
      </c>
      <c r="H44" s="30">
        <f t="shared" si="6"/>
        <v>0</v>
      </c>
      <c r="I44" s="26"/>
      <c r="J44" s="28" t="str">
        <f>IF($J$32&gt;0,(IF('Noms des participants'!F10&gt;0,'Noms des participants'!F10,"")),"")</f>
        <v/>
      </c>
      <c r="K44" s="29">
        <f>'Flipper 8'!C14</f>
        <v>0</v>
      </c>
      <c r="L44" s="30">
        <f t="shared" si="7"/>
        <v>0</v>
      </c>
      <c r="M44" s="26"/>
      <c r="N44" s="28" t="str">
        <f>IF($N$32&gt;0,(IF('Noms des participants'!F10&gt;0,'Noms des participants'!F10,"")),"")</f>
        <v/>
      </c>
      <c r="O44" s="29">
        <f>'Flipper 9'!C14</f>
        <v>0</v>
      </c>
      <c r="P44" s="30">
        <f t="shared" si="8"/>
        <v>0</v>
      </c>
      <c r="Q44" s="26"/>
      <c r="R44" s="28" t="str">
        <f>IF($R$32&gt;0,(IF('Noms des participants'!F10&gt;0,'Noms des participants'!F10,"")),"")</f>
        <v/>
      </c>
      <c r="S44" s="29">
        <f>'Flipper 10'!C14</f>
        <v>0</v>
      </c>
      <c r="T44" s="30">
        <f t="shared" si="9"/>
        <v>0</v>
      </c>
    </row>
    <row r="45" spans="2:20" x14ac:dyDescent="0.25">
      <c r="B45" s="28" t="str">
        <f>IF($B$32&gt;0,(IF('Noms des participants'!F11&gt;0,'Noms des participants'!F11,"")),"")</f>
        <v/>
      </c>
      <c r="C45" s="29">
        <f>'Flipper 6'!C15</f>
        <v>0</v>
      </c>
      <c r="D45" s="30">
        <f t="shared" si="5"/>
        <v>0</v>
      </c>
      <c r="E45" s="26"/>
      <c r="F45" s="28" t="str">
        <f>IF($F$32&gt;0,(IF('Noms des participants'!F11&gt;0,'Noms des participants'!F11,"")),"")</f>
        <v/>
      </c>
      <c r="G45" s="29">
        <f>'Flipper 7'!C15</f>
        <v>0</v>
      </c>
      <c r="H45" s="30">
        <f t="shared" si="6"/>
        <v>0</v>
      </c>
      <c r="I45" s="26"/>
      <c r="J45" s="28" t="str">
        <f>IF($J$32&gt;0,(IF('Noms des participants'!F11&gt;0,'Noms des participants'!F11,"")),"")</f>
        <v/>
      </c>
      <c r="K45" s="29">
        <f>'Flipper 8'!C15</f>
        <v>0</v>
      </c>
      <c r="L45" s="30">
        <f t="shared" si="7"/>
        <v>0</v>
      </c>
      <c r="M45" s="26"/>
      <c r="N45" s="28" t="str">
        <f>IF($N$32&gt;0,(IF('Noms des participants'!F11&gt;0,'Noms des participants'!F11,"")),"")</f>
        <v/>
      </c>
      <c r="O45" s="29">
        <f>'Flipper 9'!C15</f>
        <v>0</v>
      </c>
      <c r="P45" s="30">
        <f t="shared" si="8"/>
        <v>0</v>
      </c>
      <c r="Q45" s="26"/>
      <c r="R45" s="28" t="str">
        <f>IF($R$32&gt;0,(IF('Noms des participants'!F11&gt;0,'Noms des participants'!F11,"")),"")</f>
        <v/>
      </c>
      <c r="S45" s="29">
        <f>'Flipper 10'!C15</f>
        <v>0</v>
      </c>
      <c r="T45" s="30">
        <f t="shared" si="9"/>
        <v>0</v>
      </c>
    </row>
    <row r="46" spans="2:20" x14ac:dyDescent="0.25">
      <c r="B46" s="28" t="str">
        <f>IF($B$32&gt;0,(IF('Noms des participants'!F12&gt;0,'Noms des participants'!F12,"")),"")</f>
        <v/>
      </c>
      <c r="C46" s="29">
        <f>'Flipper 6'!C16</f>
        <v>0</v>
      </c>
      <c r="D46" s="30">
        <f t="shared" si="5"/>
        <v>0</v>
      </c>
      <c r="E46" s="26"/>
      <c r="F46" s="28" t="str">
        <f>IF($F$32&gt;0,(IF('Noms des participants'!F12&gt;0,'Noms des participants'!F12,"")),"")</f>
        <v/>
      </c>
      <c r="G46" s="29">
        <f>'Flipper 7'!C16</f>
        <v>0</v>
      </c>
      <c r="H46" s="30">
        <f t="shared" si="6"/>
        <v>0</v>
      </c>
      <c r="I46" s="26"/>
      <c r="J46" s="28" t="str">
        <f>IF($J$32&gt;0,(IF('Noms des participants'!F12&gt;0,'Noms des participants'!F12,"")),"")</f>
        <v/>
      </c>
      <c r="K46" s="29">
        <f>'Flipper 8'!C16</f>
        <v>0</v>
      </c>
      <c r="L46" s="30">
        <f t="shared" si="7"/>
        <v>0</v>
      </c>
      <c r="M46" s="26"/>
      <c r="N46" s="28" t="str">
        <f>IF($N$32&gt;0,(IF('Noms des participants'!F12&gt;0,'Noms des participants'!F12,"")),"")</f>
        <v/>
      </c>
      <c r="O46" s="29">
        <f>'Flipper 9'!C16</f>
        <v>0</v>
      </c>
      <c r="P46" s="30">
        <f t="shared" si="8"/>
        <v>0</v>
      </c>
      <c r="Q46" s="26"/>
      <c r="R46" s="28" t="str">
        <f>IF($R$32&gt;0,(IF('Noms des participants'!F12&gt;0,'Noms des participants'!F12,"")),"")</f>
        <v/>
      </c>
      <c r="S46" s="29">
        <f>'Flipper 10'!C16</f>
        <v>0</v>
      </c>
      <c r="T46" s="30">
        <f t="shared" si="9"/>
        <v>0</v>
      </c>
    </row>
    <row r="47" spans="2:20" x14ac:dyDescent="0.25">
      <c r="B47" s="28" t="str">
        <f>IF($B$32&gt;0,(IF('Noms des participants'!F13&gt;0,'Noms des participants'!F13,"")),"")</f>
        <v/>
      </c>
      <c r="C47" s="29">
        <f>'Flipper 6'!C17</f>
        <v>0</v>
      </c>
      <c r="D47" s="30">
        <f t="shared" si="5"/>
        <v>0</v>
      </c>
      <c r="E47" s="26"/>
      <c r="F47" s="28" t="str">
        <f>IF($F$32&gt;0,(IF('Noms des participants'!F13&gt;0,'Noms des participants'!F13,"")),"")</f>
        <v/>
      </c>
      <c r="G47" s="29">
        <f>'Flipper 7'!C17</f>
        <v>0</v>
      </c>
      <c r="H47" s="30">
        <f t="shared" si="6"/>
        <v>0</v>
      </c>
      <c r="I47" s="26"/>
      <c r="J47" s="28" t="str">
        <f>IF($J$32&gt;0,(IF('Noms des participants'!F13&gt;0,'Noms des participants'!F13,"")),"")</f>
        <v/>
      </c>
      <c r="K47" s="29">
        <f>'Flipper 8'!C17</f>
        <v>0</v>
      </c>
      <c r="L47" s="30">
        <f t="shared" si="7"/>
        <v>0</v>
      </c>
      <c r="M47" s="26"/>
      <c r="N47" s="28" t="str">
        <f>IF($N$32&gt;0,(IF('Noms des participants'!F13&gt;0,'Noms des participants'!F13,"")),"")</f>
        <v/>
      </c>
      <c r="O47" s="29">
        <f>'Flipper 9'!C17</f>
        <v>0</v>
      </c>
      <c r="P47" s="30">
        <f t="shared" si="8"/>
        <v>0</v>
      </c>
      <c r="Q47" s="26"/>
      <c r="R47" s="28" t="str">
        <f>IF($R$32&gt;0,(IF('Noms des participants'!F13&gt;0,'Noms des participants'!F13,"")),"")</f>
        <v/>
      </c>
      <c r="S47" s="29">
        <f>'Flipper 10'!C17</f>
        <v>0</v>
      </c>
      <c r="T47" s="30">
        <f t="shared" si="9"/>
        <v>0</v>
      </c>
    </row>
    <row r="48" spans="2:20" x14ac:dyDescent="0.25">
      <c r="B48" s="28" t="str">
        <f>IF($B$32&gt;0,(IF('Noms des participants'!F14&gt;0,'Noms des participants'!F14,"")),"")</f>
        <v/>
      </c>
      <c r="C48" s="29">
        <f>'Flipper 6'!C18</f>
        <v>0</v>
      </c>
      <c r="D48" s="30">
        <f t="shared" si="5"/>
        <v>0</v>
      </c>
      <c r="E48" s="26"/>
      <c r="F48" s="28" t="str">
        <f>IF($F$32&gt;0,(IF('Noms des participants'!F14&gt;0,'Noms des participants'!F14,"")),"")</f>
        <v/>
      </c>
      <c r="G48" s="29">
        <f>'Flipper 7'!C18</f>
        <v>0</v>
      </c>
      <c r="H48" s="30">
        <f t="shared" si="6"/>
        <v>0</v>
      </c>
      <c r="I48" s="26"/>
      <c r="J48" s="28" t="str">
        <f>IF($J$32&gt;0,(IF('Noms des participants'!F14&gt;0,'Noms des participants'!F14,"")),"")</f>
        <v/>
      </c>
      <c r="K48" s="29">
        <f>'Flipper 8'!C18</f>
        <v>0</v>
      </c>
      <c r="L48" s="30">
        <f t="shared" si="7"/>
        <v>0</v>
      </c>
      <c r="M48" s="26"/>
      <c r="N48" s="28" t="str">
        <f>IF($N$32&gt;0,(IF('Noms des participants'!F14&gt;0,'Noms des participants'!F14,"")),"")</f>
        <v/>
      </c>
      <c r="O48" s="29">
        <f>'Flipper 9'!C18</f>
        <v>0</v>
      </c>
      <c r="P48" s="30">
        <f t="shared" si="8"/>
        <v>0</v>
      </c>
      <c r="Q48" s="26"/>
      <c r="R48" s="28" t="str">
        <f>IF($R$32&gt;0,(IF('Noms des participants'!F14&gt;0,'Noms des participants'!F14,"")),"")</f>
        <v/>
      </c>
      <c r="S48" s="29">
        <f>'Flipper 10'!C18</f>
        <v>0</v>
      </c>
      <c r="T48" s="30">
        <f t="shared" si="9"/>
        <v>0</v>
      </c>
    </row>
    <row r="49" spans="2:20" x14ac:dyDescent="0.25">
      <c r="B49" s="28" t="str">
        <f>IF($B$32&gt;0,(IF('Noms des participants'!F15&gt;0,'Noms des participants'!F15,"")),"")</f>
        <v/>
      </c>
      <c r="C49" s="29">
        <f>'Flipper 6'!C19</f>
        <v>0</v>
      </c>
      <c r="D49" s="30">
        <f t="shared" si="5"/>
        <v>0</v>
      </c>
      <c r="E49" s="26"/>
      <c r="F49" s="28" t="str">
        <f>IF($F$32&gt;0,(IF('Noms des participants'!F15&gt;0,'Noms des participants'!F15,"")),"")</f>
        <v/>
      </c>
      <c r="G49" s="29">
        <f>'Flipper 7'!C19</f>
        <v>0</v>
      </c>
      <c r="H49" s="30">
        <f t="shared" si="6"/>
        <v>0</v>
      </c>
      <c r="I49" s="26"/>
      <c r="J49" s="28" t="str">
        <f>IF($J$32&gt;0,(IF('Noms des participants'!F15&gt;0,'Noms des participants'!F15,"")),"")</f>
        <v/>
      </c>
      <c r="K49" s="29">
        <f>'Flipper 8'!C19</f>
        <v>0</v>
      </c>
      <c r="L49" s="30">
        <f t="shared" si="7"/>
        <v>0</v>
      </c>
      <c r="M49" s="26"/>
      <c r="N49" s="28" t="str">
        <f>IF($N$32&gt;0,(IF('Noms des participants'!F15&gt;0,'Noms des participants'!F15,"")),"")</f>
        <v/>
      </c>
      <c r="O49" s="29">
        <f>'Flipper 9'!C19</f>
        <v>0</v>
      </c>
      <c r="P49" s="30">
        <f t="shared" si="8"/>
        <v>0</v>
      </c>
      <c r="Q49" s="26"/>
      <c r="R49" s="28" t="str">
        <f>IF($R$32&gt;0,(IF('Noms des participants'!F15&gt;0,'Noms des participants'!F15,"")),"")</f>
        <v/>
      </c>
      <c r="S49" s="29">
        <f>'Flipper 10'!C19</f>
        <v>0</v>
      </c>
      <c r="T49" s="30">
        <f t="shared" si="9"/>
        <v>0</v>
      </c>
    </row>
    <row r="50" spans="2:20" x14ac:dyDescent="0.25">
      <c r="B50" s="28" t="str">
        <f>IF($B$32&gt;0,(IF('Noms des participants'!F16&gt;0,'Noms des participants'!F16,"")),"")</f>
        <v/>
      </c>
      <c r="C50" s="29">
        <f>'Flipper 6'!C20</f>
        <v>0</v>
      </c>
      <c r="D50" s="30">
        <f t="shared" si="5"/>
        <v>0</v>
      </c>
      <c r="E50" s="26"/>
      <c r="F50" s="28" t="str">
        <f>IF($F$32&gt;0,(IF('Noms des participants'!F16&gt;0,'Noms des participants'!F16,"")),"")</f>
        <v/>
      </c>
      <c r="G50" s="29">
        <f>'Flipper 7'!C20</f>
        <v>0</v>
      </c>
      <c r="H50" s="30">
        <f t="shared" si="6"/>
        <v>0</v>
      </c>
      <c r="I50" s="26"/>
      <c r="J50" s="28" t="str">
        <f>IF($J$32&gt;0,(IF('Noms des participants'!F16&gt;0,'Noms des participants'!F16,"")),"")</f>
        <v/>
      </c>
      <c r="K50" s="29">
        <f>'Flipper 8'!C20</f>
        <v>0</v>
      </c>
      <c r="L50" s="30">
        <f t="shared" si="7"/>
        <v>0</v>
      </c>
      <c r="M50" s="26"/>
      <c r="N50" s="28" t="str">
        <f>IF($N$32&gt;0,(IF('Noms des participants'!F16&gt;0,'Noms des participants'!F16,"")),"")</f>
        <v/>
      </c>
      <c r="O50" s="29">
        <f>'Flipper 9'!C20</f>
        <v>0</v>
      </c>
      <c r="P50" s="30">
        <f t="shared" si="8"/>
        <v>0</v>
      </c>
      <c r="Q50" s="26"/>
      <c r="R50" s="28" t="str">
        <f>IF($R$32&gt;0,(IF('Noms des participants'!F16&gt;0,'Noms des participants'!F16,"")),"")</f>
        <v/>
      </c>
      <c r="S50" s="29">
        <f>'Flipper 10'!C20</f>
        <v>0</v>
      </c>
      <c r="T50" s="30">
        <f t="shared" si="9"/>
        <v>0</v>
      </c>
    </row>
    <row r="51" spans="2:20" x14ac:dyDescent="0.25">
      <c r="B51" s="28" t="str">
        <f>IF($B$32&gt;0,(IF('Noms des participants'!F17&gt;0,'Noms des participants'!F17,"")),"")</f>
        <v/>
      </c>
      <c r="C51" s="29">
        <f>'Flipper 6'!C21</f>
        <v>0</v>
      </c>
      <c r="D51" s="30">
        <f t="shared" si="5"/>
        <v>0</v>
      </c>
      <c r="E51" s="26"/>
      <c r="F51" s="28" t="str">
        <f>IF($F$32&gt;0,(IF('Noms des participants'!F17&gt;0,'Noms des participants'!F17,"")),"")</f>
        <v/>
      </c>
      <c r="G51" s="29">
        <f>'Flipper 7'!C21</f>
        <v>0</v>
      </c>
      <c r="H51" s="30">
        <f t="shared" si="6"/>
        <v>0</v>
      </c>
      <c r="I51" s="26"/>
      <c r="J51" s="28" t="str">
        <f>IF($J$32&gt;0,(IF('Noms des participants'!F17&gt;0,'Noms des participants'!F17,"")),"")</f>
        <v/>
      </c>
      <c r="K51" s="29">
        <f>'Flipper 8'!C21</f>
        <v>0</v>
      </c>
      <c r="L51" s="30">
        <f t="shared" si="7"/>
        <v>0</v>
      </c>
      <c r="M51" s="26"/>
      <c r="N51" s="28" t="str">
        <f>IF($N$32&gt;0,(IF('Noms des participants'!F17&gt;0,'Noms des participants'!F17,"")),"")</f>
        <v/>
      </c>
      <c r="O51" s="29">
        <f>'Flipper 9'!C21</f>
        <v>0</v>
      </c>
      <c r="P51" s="30">
        <f t="shared" si="8"/>
        <v>0</v>
      </c>
      <c r="Q51" s="26"/>
      <c r="R51" s="28" t="str">
        <f>IF($R$32&gt;0,(IF('Noms des participants'!F17&gt;0,'Noms des participants'!F17,"")),"")</f>
        <v/>
      </c>
      <c r="S51" s="29">
        <f>'Flipper 10'!C21</f>
        <v>0</v>
      </c>
      <c r="T51" s="30">
        <f t="shared" si="9"/>
        <v>0</v>
      </c>
    </row>
    <row r="52" spans="2:20" x14ac:dyDescent="0.25">
      <c r="B52" s="28" t="str">
        <f>IF($B$32&gt;0,(IF('Noms des participants'!F18&gt;0,'Noms des participants'!F18,"")),"")</f>
        <v/>
      </c>
      <c r="C52" s="29">
        <f>'Flipper 6'!C22</f>
        <v>0</v>
      </c>
      <c r="D52" s="30">
        <f t="shared" si="5"/>
        <v>0</v>
      </c>
      <c r="E52" s="26"/>
      <c r="F52" s="28" t="str">
        <f>IF($F$32&gt;0,(IF('Noms des participants'!F18&gt;0,'Noms des participants'!F18,"")),"")</f>
        <v/>
      </c>
      <c r="G52" s="29">
        <f>'Flipper 7'!C22</f>
        <v>0</v>
      </c>
      <c r="H52" s="30">
        <f t="shared" si="6"/>
        <v>0</v>
      </c>
      <c r="I52" s="26"/>
      <c r="J52" s="28" t="str">
        <f>IF($J$32&gt;0,(IF('Noms des participants'!F18&gt;0,'Noms des participants'!F18,"")),"")</f>
        <v/>
      </c>
      <c r="K52" s="29">
        <f>'Flipper 8'!C22</f>
        <v>0</v>
      </c>
      <c r="L52" s="30">
        <f t="shared" si="7"/>
        <v>0</v>
      </c>
      <c r="M52" s="26"/>
      <c r="N52" s="28" t="str">
        <f>IF($N$32&gt;0,(IF('Noms des participants'!F18&gt;0,'Noms des participants'!F18,"")),"")</f>
        <v/>
      </c>
      <c r="O52" s="29">
        <f>'Flipper 9'!C22</f>
        <v>0</v>
      </c>
      <c r="P52" s="30">
        <f t="shared" si="8"/>
        <v>0</v>
      </c>
      <c r="Q52" s="26"/>
      <c r="R52" s="28" t="str">
        <f>IF($R$32&gt;0,(IF('Noms des participants'!F18&gt;0,'Noms des participants'!F18,"")),"")</f>
        <v/>
      </c>
      <c r="S52" s="29">
        <f>'Flipper 10'!C22</f>
        <v>0</v>
      </c>
      <c r="T52" s="30">
        <f t="shared" si="9"/>
        <v>0</v>
      </c>
    </row>
    <row r="53" spans="2:20" x14ac:dyDescent="0.25">
      <c r="B53" s="28" t="str">
        <f>IF($B$32&gt;0,(IF('Noms des participants'!F19&gt;0,'Noms des participants'!F19,"")),"")</f>
        <v/>
      </c>
      <c r="C53" s="29">
        <f>'Flipper 6'!C23</f>
        <v>0</v>
      </c>
      <c r="D53" s="30">
        <f t="shared" si="5"/>
        <v>0</v>
      </c>
      <c r="E53" s="26"/>
      <c r="F53" s="28" t="str">
        <f>IF($F$32&gt;0,(IF('Noms des participants'!F19&gt;0,'Noms des participants'!F19,"")),"")</f>
        <v/>
      </c>
      <c r="G53" s="29">
        <f>'Flipper 7'!C23</f>
        <v>0</v>
      </c>
      <c r="H53" s="30">
        <f t="shared" si="6"/>
        <v>0</v>
      </c>
      <c r="I53" s="26"/>
      <c r="J53" s="28" t="str">
        <f>IF($J$32&gt;0,(IF('Noms des participants'!F19&gt;0,'Noms des participants'!F19,"")),"")</f>
        <v/>
      </c>
      <c r="K53" s="29">
        <f>'Flipper 8'!C23</f>
        <v>0</v>
      </c>
      <c r="L53" s="30">
        <f t="shared" si="7"/>
        <v>0</v>
      </c>
      <c r="M53" s="26"/>
      <c r="N53" s="28" t="str">
        <f>IF($N$32&gt;0,(IF('Noms des participants'!F19&gt;0,'Noms des participants'!F19,"")),"")</f>
        <v/>
      </c>
      <c r="O53" s="29">
        <f>'Flipper 9'!C23</f>
        <v>0</v>
      </c>
      <c r="P53" s="30">
        <f t="shared" si="8"/>
        <v>0</v>
      </c>
      <c r="Q53" s="26"/>
      <c r="R53" s="28" t="str">
        <f>IF($R$32&gt;0,(IF('Noms des participants'!F19&gt;0,'Noms des participants'!F19,"")),"")</f>
        <v/>
      </c>
      <c r="S53" s="29">
        <f>'Flipper 10'!C23</f>
        <v>0</v>
      </c>
      <c r="T53" s="30">
        <f t="shared" si="9"/>
        <v>0</v>
      </c>
    </row>
    <row r="54" spans="2:20" x14ac:dyDescent="0.25">
      <c r="B54" s="28" t="str">
        <f>IF($B$32&gt;0,(IF('Noms des participants'!F20&gt;0,'Noms des participants'!F20,"")),"")</f>
        <v/>
      </c>
      <c r="C54" s="29">
        <f>'Flipper 6'!C24</f>
        <v>0</v>
      </c>
      <c r="D54" s="30">
        <f t="shared" si="5"/>
        <v>0</v>
      </c>
      <c r="E54" s="26"/>
      <c r="F54" s="28" t="str">
        <f>IF($F$32&gt;0,(IF('Noms des participants'!F20&gt;0,'Noms des participants'!F20,"")),"")</f>
        <v/>
      </c>
      <c r="G54" s="29">
        <f>'Flipper 7'!C24</f>
        <v>0</v>
      </c>
      <c r="H54" s="30">
        <f t="shared" si="6"/>
        <v>0</v>
      </c>
      <c r="I54" s="26"/>
      <c r="J54" s="28" t="str">
        <f>IF($J$32&gt;0,(IF('Noms des participants'!F20&gt;0,'Noms des participants'!F20,"")),"")</f>
        <v/>
      </c>
      <c r="K54" s="29">
        <f>'Flipper 8'!C24</f>
        <v>0</v>
      </c>
      <c r="L54" s="30">
        <f t="shared" si="7"/>
        <v>0</v>
      </c>
      <c r="M54" s="26"/>
      <c r="N54" s="28" t="str">
        <f>IF($N$32&gt;0,(IF('Noms des participants'!F20&gt;0,'Noms des participants'!F20,"")),"")</f>
        <v/>
      </c>
      <c r="O54" s="29">
        <f>'Flipper 9'!C24</f>
        <v>0</v>
      </c>
      <c r="P54" s="30">
        <f t="shared" si="8"/>
        <v>0</v>
      </c>
      <c r="Q54" s="26"/>
      <c r="R54" s="28" t="str">
        <f>IF($R$32&gt;0,(IF('Noms des participants'!F20&gt;0,'Noms des participants'!F20,"")),"")</f>
        <v/>
      </c>
      <c r="S54" s="29">
        <f>'Flipper 10'!C24</f>
        <v>0</v>
      </c>
      <c r="T54" s="30">
        <f t="shared" si="9"/>
        <v>0</v>
      </c>
    </row>
    <row r="55" spans="2:20" x14ac:dyDescent="0.25">
      <c r="B55" s="28" t="str">
        <f>IF($B$32&gt;0,(IF('Noms des participants'!F21&gt;0,'Noms des participants'!F21,"")),"")</f>
        <v/>
      </c>
      <c r="C55" s="29">
        <f>'Flipper 6'!C25</f>
        <v>0</v>
      </c>
      <c r="D55" s="30">
        <f t="shared" si="5"/>
        <v>0</v>
      </c>
      <c r="E55" s="26"/>
      <c r="F55" s="28" t="str">
        <f>IF($F$32&gt;0,(IF('Noms des participants'!F21&gt;0,'Noms des participants'!F21,"")),"")</f>
        <v/>
      </c>
      <c r="G55" s="29">
        <f>'Flipper 7'!C25</f>
        <v>0</v>
      </c>
      <c r="H55" s="30">
        <f t="shared" si="6"/>
        <v>0</v>
      </c>
      <c r="I55" s="26"/>
      <c r="J55" s="28" t="str">
        <f>IF($J$32&gt;0,(IF('Noms des participants'!F21&gt;0,'Noms des participants'!F21,"")),"")</f>
        <v/>
      </c>
      <c r="K55" s="29">
        <f>'Flipper 8'!C25</f>
        <v>0</v>
      </c>
      <c r="L55" s="30">
        <f t="shared" si="7"/>
        <v>0</v>
      </c>
      <c r="M55" s="26"/>
      <c r="N55" s="28" t="str">
        <f>IF($N$32&gt;0,(IF('Noms des participants'!F21&gt;0,'Noms des participants'!F21,"")),"")</f>
        <v/>
      </c>
      <c r="O55" s="29">
        <f>'Flipper 9'!C25</f>
        <v>0</v>
      </c>
      <c r="P55" s="30">
        <f t="shared" si="8"/>
        <v>0</v>
      </c>
      <c r="Q55" s="26"/>
      <c r="R55" s="28" t="str">
        <f>IF($R$32&gt;0,(IF('Noms des participants'!F21&gt;0,'Noms des participants'!F21,"")),"")</f>
        <v/>
      </c>
      <c r="S55" s="29">
        <f>'Flipper 10'!C25</f>
        <v>0</v>
      </c>
      <c r="T55" s="30">
        <f t="shared" si="9"/>
        <v>0</v>
      </c>
    </row>
    <row r="56" spans="2:20" x14ac:dyDescent="0.25">
      <c r="B56" s="28" t="str">
        <f>IF($B$32&gt;0,(IF('Noms des participants'!F22&gt;0,'Noms des participants'!F22,"")),"")</f>
        <v/>
      </c>
      <c r="C56" s="29">
        <f>'Flipper 6'!C26</f>
        <v>0</v>
      </c>
      <c r="D56" s="30">
        <f t="shared" si="5"/>
        <v>0</v>
      </c>
      <c r="E56" s="26"/>
      <c r="F56" s="28" t="str">
        <f>IF($F$32&gt;0,(IF('Noms des participants'!F22&gt;0,'Noms des participants'!F22,"")),"")</f>
        <v/>
      </c>
      <c r="G56" s="29">
        <f>'Flipper 7'!C26</f>
        <v>0</v>
      </c>
      <c r="H56" s="30">
        <f t="shared" si="6"/>
        <v>0</v>
      </c>
      <c r="I56" s="26"/>
      <c r="J56" s="28" t="str">
        <f>IF($J$32&gt;0,(IF('Noms des participants'!F22&gt;0,'Noms des participants'!F22,"")),"")</f>
        <v/>
      </c>
      <c r="K56" s="29">
        <f>'Flipper 8'!C26</f>
        <v>0</v>
      </c>
      <c r="L56" s="30">
        <f t="shared" si="7"/>
        <v>0</v>
      </c>
      <c r="M56" s="26"/>
      <c r="N56" s="28" t="str">
        <f>IF($N$32&gt;0,(IF('Noms des participants'!F22&gt;0,'Noms des participants'!F22,"")),"")</f>
        <v/>
      </c>
      <c r="O56" s="29">
        <f>'Flipper 9'!C26</f>
        <v>0</v>
      </c>
      <c r="P56" s="30">
        <f t="shared" si="8"/>
        <v>0</v>
      </c>
      <c r="Q56" s="26"/>
      <c r="R56" s="28" t="str">
        <f>IF($R$32&gt;0,(IF('Noms des participants'!F22&gt;0,'Noms des participants'!F22,"")),"")</f>
        <v/>
      </c>
      <c r="S56" s="29">
        <f>'Flipper 10'!C26</f>
        <v>0</v>
      </c>
      <c r="T56" s="30">
        <f t="shared" si="9"/>
        <v>0</v>
      </c>
    </row>
    <row r="57" spans="2:20" x14ac:dyDescent="0.25">
      <c r="B57" s="28" t="str">
        <f>IF($B$32&gt;0,(IF('Noms des participants'!F23&gt;0,'Noms des participants'!F23,"")),"")</f>
        <v/>
      </c>
      <c r="C57" s="29">
        <f>'Flipper 6'!C27</f>
        <v>0</v>
      </c>
      <c r="D57" s="30">
        <f t="shared" si="5"/>
        <v>0</v>
      </c>
      <c r="E57" s="26"/>
      <c r="F57" s="28" t="str">
        <f>IF($F$32&gt;0,(IF('Noms des participants'!F23&gt;0,'Noms des participants'!F23,"")),"")</f>
        <v/>
      </c>
      <c r="G57" s="29">
        <f>'Flipper 7'!C27</f>
        <v>0</v>
      </c>
      <c r="H57" s="30">
        <f t="shared" si="6"/>
        <v>0</v>
      </c>
      <c r="I57" s="26"/>
      <c r="J57" s="28" t="str">
        <f>IF($J$32&gt;0,(IF('Noms des participants'!F23&gt;0,'Noms des participants'!F23,"")),"")</f>
        <v/>
      </c>
      <c r="K57" s="29">
        <f>'Flipper 8'!C27</f>
        <v>0</v>
      </c>
      <c r="L57" s="30">
        <f t="shared" si="7"/>
        <v>0</v>
      </c>
      <c r="M57" s="26"/>
      <c r="N57" s="28" t="str">
        <f>IF($N$32&gt;0,(IF('Noms des participants'!F23&gt;0,'Noms des participants'!F23,"")),"")</f>
        <v/>
      </c>
      <c r="O57" s="29">
        <f>'Flipper 9'!C27</f>
        <v>0</v>
      </c>
      <c r="P57" s="30">
        <f t="shared" si="8"/>
        <v>0</v>
      </c>
      <c r="Q57" s="26"/>
      <c r="R57" s="28" t="str">
        <f>IF($R$32&gt;0,(IF('Noms des participants'!F23&gt;0,'Noms des participants'!F23,"")),"")</f>
        <v/>
      </c>
      <c r="S57" s="29">
        <f>'Flipper 10'!C27</f>
        <v>0</v>
      </c>
      <c r="T57" s="30">
        <f t="shared" si="9"/>
        <v>0</v>
      </c>
    </row>
    <row r="58" spans="2:20" x14ac:dyDescent="0.25">
      <c r="B58" s="28" t="str">
        <f>IF($B$32&gt;0,(IF('Noms des participants'!F24&gt;0,'Noms des participants'!F24,"")),"")</f>
        <v/>
      </c>
      <c r="C58" s="29">
        <f>'Flipper 6'!C28</f>
        <v>0</v>
      </c>
      <c r="D58" s="30">
        <f t="shared" si="5"/>
        <v>0</v>
      </c>
      <c r="E58" s="26"/>
      <c r="F58" s="28" t="str">
        <f>IF($F$32&gt;0,(IF('Noms des participants'!F24&gt;0,'Noms des participants'!F24,"")),"")</f>
        <v/>
      </c>
      <c r="G58" s="29">
        <f>'Flipper 7'!C28</f>
        <v>0</v>
      </c>
      <c r="H58" s="30">
        <f t="shared" si="6"/>
        <v>0</v>
      </c>
      <c r="I58" s="26"/>
      <c r="J58" s="28" t="str">
        <f>IF($J$32&gt;0,(IF('Noms des participants'!F24&gt;0,'Noms des participants'!F24,"")),"")</f>
        <v/>
      </c>
      <c r="K58" s="29">
        <f>'Flipper 8'!C28</f>
        <v>0</v>
      </c>
      <c r="L58" s="30">
        <f t="shared" si="7"/>
        <v>0</v>
      </c>
      <c r="M58" s="26"/>
      <c r="N58" s="28" t="str">
        <f>IF($N$32&gt;0,(IF('Noms des participants'!F24&gt;0,'Noms des participants'!F24,"")),"")</f>
        <v/>
      </c>
      <c r="O58" s="29">
        <f>'Flipper 9'!C28</f>
        <v>0</v>
      </c>
      <c r="P58" s="30">
        <f t="shared" si="8"/>
        <v>0</v>
      </c>
      <c r="Q58" s="26"/>
      <c r="R58" s="28" t="str">
        <f>IF($R$32&gt;0,(IF('Noms des participants'!F24&gt;0,'Noms des participants'!F24,"")),"")</f>
        <v/>
      </c>
      <c r="S58" s="29">
        <f>'Flipper 10'!C28</f>
        <v>0</v>
      </c>
      <c r="T58" s="30">
        <f t="shared" si="9"/>
        <v>0</v>
      </c>
    </row>
    <row r="59" spans="2:20" x14ac:dyDescent="0.25">
      <c r="B59" s="28" t="str">
        <f>IF($B$32&gt;0,(IF('Noms des participants'!F25&gt;0,'Noms des participants'!F25,"")),"")</f>
        <v/>
      </c>
      <c r="C59" s="29">
        <f>'Flipper 6'!C29</f>
        <v>0</v>
      </c>
      <c r="D59" s="30">
        <f t="shared" si="5"/>
        <v>0</v>
      </c>
      <c r="E59" s="26"/>
      <c r="F59" s="28" t="str">
        <f>IF($F$32&gt;0,(IF('Noms des participants'!F25&gt;0,'Noms des participants'!F25,"")),"")</f>
        <v/>
      </c>
      <c r="G59" s="29">
        <f>'Flipper 7'!C29</f>
        <v>0</v>
      </c>
      <c r="H59" s="30">
        <f t="shared" si="6"/>
        <v>0</v>
      </c>
      <c r="I59" s="26"/>
      <c r="J59" s="28" t="str">
        <f>IF($J$32&gt;0,(IF('Noms des participants'!F25&gt;0,'Noms des participants'!F25,"")),"")</f>
        <v/>
      </c>
      <c r="K59" s="29">
        <f>'Flipper 8'!C29</f>
        <v>0</v>
      </c>
      <c r="L59" s="30">
        <f t="shared" si="7"/>
        <v>0</v>
      </c>
      <c r="M59" s="26"/>
      <c r="N59" s="28" t="str">
        <f>IF($N$32&gt;0,(IF('Noms des participants'!F25&gt;0,'Noms des participants'!F25,"")),"")</f>
        <v/>
      </c>
      <c r="O59" s="29">
        <f>'Flipper 9'!C29</f>
        <v>0</v>
      </c>
      <c r="P59" s="30">
        <f t="shared" si="8"/>
        <v>0</v>
      </c>
      <c r="Q59" s="26"/>
      <c r="R59" s="28" t="str">
        <f>IF($R$32&gt;0,(IF('Noms des participants'!F25&gt;0,'Noms des participants'!F25,"")),"")</f>
        <v/>
      </c>
      <c r="S59" s="29">
        <f>'Flipper 10'!C29</f>
        <v>0</v>
      </c>
      <c r="T59" s="30">
        <f t="shared" si="9"/>
        <v>0</v>
      </c>
    </row>
    <row r="60" spans="2:20" x14ac:dyDescent="0.25">
      <c r="B60" s="28" t="str">
        <f>IF($B$32&gt;0,(IF('Noms des participants'!F26&gt;0,'Noms des participants'!F26,"")),"")</f>
        <v/>
      </c>
      <c r="C60" s="29">
        <f>'Flipper 6'!C30</f>
        <v>0</v>
      </c>
      <c r="D60" s="30">
        <f t="shared" si="5"/>
        <v>0</v>
      </c>
      <c r="E60" s="26"/>
      <c r="F60" s="28" t="str">
        <f>IF($F$32&gt;0,(IF('Noms des participants'!F26&gt;0,'Noms des participants'!F26,"")),"")</f>
        <v/>
      </c>
      <c r="G60" s="29">
        <f>'Flipper 7'!C30</f>
        <v>0</v>
      </c>
      <c r="H60" s="30">
        <f t="shared" si="6"/>
        <v>0</v>
      </c>
      <c r="I60" s="26"/>
      <c r="J60" s="28" t="str">
        <f>IF($J$32&gt;0,(IF('Noms des participants'!F26&gt;0,'Noms des participants'!F26,"")),"")</f>
        <v/>
      </c>
      <c r="K60" s="29">
        <f>'Flipper 8'!C30</f>
        <v>0</v>
      </c>
      <c r="L60" s="30">
        <f t="shared" si="7"/>
        <v>0</v>
      </c>
      <c r="M60" s="26"/>
      <c r="N60" s="28" t="str">
        <f>IF($N$32&gt;0,(IF('Noms des participants'!F26&gt;0,'Noms des participants'!F26,"")),"")</f>
        <v/>
      </c>
      <c r="O60" s="29">
        <f>'Flipper 9'!C30</f>
        <v>0</v>
      </c>
      <c r="P60" s="30">
        <f t="shared" si="8"/>
        <v>0</v>
      </c>
      <c r="Q60" s="26"/>
      <c r="R60" s="28" t="str">
        <f>IF($R$32&gt;0,(IF('Noms des participants'!F26&gt;0,'Noms des participants'!F26,"")),"")</f>
        <v/>
      </c>
      <c r="S60" s="29">
        <f>'Flipper 10'!C30</f>
        <v>0</v>
      </c>
      <c r="T60" s="30">
        <f t="shared" si="9"/>
        <v>0</v>
      </c>
    </row>
  </sheetData>
  <sheetProtection sheet="1" objects="1" scenarios="1"/>
  <mergeCells count="15">
    <mergeCell ref="V7:V10"/>
    <mergeCell ref="V11:V14"/>
    <mergeCell ref="V15:V18"/>
    <mergeCell ref="V19:V22"/>
    <mergeCell ref="V23:V26"/>
    <mergeCell ref="R2:T5"/>
    <mergeCell ref="B32:D35"/>
    <mergeCell ref="F32:H35"/>
    <mergeCell ref="J32:L35"/>
    <mergeCell ref="N32:P35"/>
    <mergeCell ref="R32:T35"/>
    <mergeCell ref="B2:D5"/>
    <mergeCell ref="F2:H5"/>
    <mergeCell ref="J2:L5"/>
    <mergeCell ref="N2:P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C18" sqref="C18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IF(Flippers!F3&gt;0,Flippers!F3,0)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5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  <c r="D34" s="6">
        <f t="shared" si="0"/>
        <v>0</v>
      </c>
    </row>
    <row r="35" spans="2:4" x14ac:dyDescent="0.25">
      <c r="C35" s="23"/>
      <c r="D35" s="6">
        <f t="shared" si="0"/>
        <v>0</v>
      </c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C7" sqref="C7:C11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IF(Flippers!F4&gt;0,Flippers!F4,0)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3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IF(Flippers!F5&gt;0,Flippers!F5,0)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4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  <c r="D34" s="6">
        <f t="shared" si="0"/>
        <v>0</v>
      </c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18" sqref="F18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IF(Flippers!F6&gt;0,Flippers!F6,0)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4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  <c r="D34" s="6">
        <f t="shared" si="0"/>
        <v>0</v>
      </c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IF(Flippers!F7&gt;0,Flippers!F7,0)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4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  <c r="D34" s="6">
        <f t="shared" si="0"/>
        <v>0</v>
      </c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IF(Flippers!F8&gt;0,Flippers!F8,0)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5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  <c r="D34" s="6">
        <f t="shared" si="0"/>
        <v>0</v>
      </c>
    </row>
    <row r="35" spans="2:4" x14ac:dyDescent="0.25">
      <c r="C35" s="23"/>
      <c r="D35" s="6">
        <f t="shared" si="0"/>
        <v>0</v>
      </c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IF(Flippers!F9&gt;0,Flippers!F9,0)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4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  <c r="D34" s="6">
        <f t="shared" si="0"/>
        <v>0</v>
      </c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IF(Flippers!F10&gt;0,Flippers!F10,0)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3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>
        <f t="shared" si="0"/>
        <v>0</v>
      </c>
    </row>
    <row r="34" spans="2:4" x14ac:dyDescent="0.25">
      <c r="B34" s="2" t="str">
        <f>IF($B$2&gt;0,(IF('Noms des participants'!F30&gt;0,'Noms des participants'!F30,"")),"")</f>
        <v/>
      </c>
      <c r="C34" s="23"/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IF(Flippers!F11&gt;0,Flippers!F11,0)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2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 t="str">
        <f t="shared" ref="D33" si="1">IF(C33&gt;0,RANK(C33,$C$7:$C$33,0),"")</f>
        <v/>
      </c>
    </row>
    <row r="34" spans="2:4" x14ac:dyDescent="0.25">
      <c r="B34" s="2" t="str">
        <f>IF($B$2&gt;0,(IF('Noms des participants'!F30&gt;0,'Noms des participants'!F30,"")),"")</f>
        <v/>
      </c>
      <c r="C34" s="23"/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showZeros="0" workbookViewId="0">
      <selection activeCell="F22" sqref="F22:H25"/>
    </sheetView>
  </sheetViews>
  <sheetFormatPr baseColWidth="10" defaultRowHeight="15" x14ac:dyDescent="0.25"/>
  <cols>
    <col min="1" max="1" width="11.42578125" style="1"/>
    <col min="2" max="2" width="34.28515625" style="1" customWidth="1"/>
    <col min="3" max="3" width="32.28515625" style="1" customWidth="1"/>
    <col min="4" max="16384" width="11.42578125" style="1"/>
  </cols>
  <sheetData>
    <row r="1" spans="2:8" ht="15.75" thickBot="1" x14ac:dyDescent="0.3"/>
    <row r="2" spans="2:8" ht="15.75" thickTop="1" x14ac:dyDescent="0.25">
      <c r="B2" s="106">
        <f>IF(Flippers!F12&gt;0,Flippers!F12,0)</f>
        <v>0</v>
      </c>
      <c r="C2" s="107"/>
      <c r="D2" s="108"/>
      <c r="F2" s="72"/>
      <c r="G2" s="73"/>
      <c r="H2" s="74"/>
    </row>
    <row r="3" spans="2:8" x14ac:dyDescent="0.25">
      <c r="B3" s="109"/>
      <c r="C3" s="110"/>
      <c r="D3" s="111"/>
      <c r="F3" s="75"/>
      <c r="G3" s="76"/>
      <c r="H3" s="77"/>
    </row>
    <row r="4" spans="2:8" x14ac:dyDescent="0.25">
      <c r="B4" s="109"/>
      <c r="C4" s="110"/>
      <c r="D4" s="111"/>
      <c r="F4" s="75"/>
      <c r="G4" s="76"/>
      <c r="H4" s="77"/>
    </row>
    <row r="5" spans="2:8" ht="15.75" thickBot="1" x14ac:dyDescent="0.3">
      <c r="B5" s="112"/>
      <c r="C5" s="113"/>
      <c r="D5" s="114"/>
      <c r="F5" s="78"/>
      <c r="G5" s="79"/>
      <c r="H5" s="80"/>
    </row>
    <row r="6" spans="2:8" ht="16.5" thickTop="1" thickBot="1" x14ac:dyDescent="0.3">
      <c r="B6" s="25" t="s">
        <v>3</v>
      </c>
      <c r="C6" s="25" t="s">
        <v>4</v>
      </c>
      <c r="D6" s="25" t="s">
        <v>5</v>
      </c>
      <c r="F6" s="72"/>
      <c r="G6" s="73"/>
      <c r="H6" s="74"/>
    </row>
    <row r="7" spans="2:8" x14ac:dyDescent="0.25">
      <c r="B7" s="2" t="str">
        <f>IF($B$2&gt;0,(IF('Noms des participants'!F3&gt;0,'Noms des participants'!F3,"")),"")</f>
        <v/>
      </c>
      <c r="C7" s="31"/>
      <c r="D7" s="6">
        <f>IF(C7&gt;0,RANK(C7,$C$7:$C$33,0),0)</f>
        <v>0</v>
      </c>
      <c r="F7" s="75"/>
      <c r="G7" s="76"/>
      <c r="H7" s="77"/>
    </row>
    <row r="8" spans="2:8" x14ac:dyDescent="0.25">
      <c r="B8" s="2" t="str">
        <f>IF($B$2&gt;0,(IF('Noms des participants'!F4&gt;0,'Noms des participants'!F4,"")),"")</f>
        <v/>
      </c>
      <c r="C8" s="31"/>
      <c r="D8" s="6">
        <f t="shared" ref="D8:D32" si="0">IF(C8&gt;0,RANK(C8,$C$7:$C$33,0),0)</f>
        <v>0</v>
      </c>
      <c r="F8" s="75"/>
      <c r="G8" s="76"/>
      <c r="H8" s="77"/>
    </row>
    <row r="9" spans="2:8" ht="15.75" thickBot="1" x14ac:dyDescent="0.3">
      <c r="B9" s="2" t="str">
        <f>IF($B$2&gt;0,(IF('Noms des participants'!F5&gt;0,'Noms des participants'!F5,"")),"")</f>
        <v/>
      </c>
      <c r="C9" s="31"/>
      <c r="D9" s="6">
        <f t="shared" si="0"/>
        <v>0</v>
      </c>
      <c r="F9" s="78"/>
      <c r="G9" s="79"/>
      <c r="H9" s="80"/>
    </row>
    <row r="10" spans="2:8" ht="15.75" thickTop="1" x14ac:dyDescent="0.25">
      <c r="B10" s="2" t="str">
        <f>IF($B$2&gt;0,(IF('Noms des participants'!F6&gt;0,'Noms des participants'!F6,"")),"")</f>
        <v/>
      </c>
      <c r="C10" s="31"/>
      <c r="D10" s="6">
        <f t="shared" si="0"/>
        <v>0</v>
      </c>
      <c r="F10" s="72"/>
      <c r="G10" s="73"/>
      <c r="H10" s="74"/>
    </row>
    <row r="11" spans="2:8" x14ac:dyDescent="0.25">
      <c r="B11" s="2" t="str">
        <f>IF($B$2&gt;0,(IF('Noms des participants'!F7&gt;0,'Noms des participants'!F7,"")),"")</f>
        <v/>
      </c>
      <c r="C11" s="31"/>
      <c r="D11" s="6">
        <f t="shared" si="0"/>
        <v>0</v>
      </c>
      <c r="F11" s="75"/>
      <c r="G11" s="76"/>
      <c r="H11" s="77"/>
    </row>
    <row r="12" spans="2:8" x14ac:dyDescent="0.25">
      <c r="B12" s="2" t="str">
        <f>IF($B$2&gt;0,(IF('Noms des participants'!F8&gt;0,'Noms des participants'!F8,"")),"")</f>
        <v/>
      </c>
      <c r="C12" s="31"/>
      <c r="D12" s="6">
        <f t="shared" si="0"/>
        <v>0</v>
      </c>
      <c r="F12" s="75"/>
      <c r="G12" s="76"/>
      <c r="H12" s="77"/>
    </row>
    <row r="13" spans="2:8" ht="15.75" thickBot="1" x14ac:dyDescent="0.3">
      <c r="B13" s="2" t="str">
        <f>IF($B$2&gt;0,(IF('Noms des participants'!F9&gt;0,'Noms des participants'!F9,"")),"")</f>
        <v/>
      </c>
      <c r="C13" s="31"/>
      <c r="D13" s="6">
        <f t="shared" si="0"/>
        <v>0</v>
      </c>
      <c r="F13" s="78"/>
      <c r="G13" s="79"/>
      <c r="H13" s="80"/>
    </row>
    <row r="14" spans="2:8" ht="15.75" thickTop="1" x14ac:dyDescent="0.25">
      <c r="B14" s="2" t="str">
        <f>IF($B$2&gt;0,(IF('Noms des participants'!F10&gt;0,'Noms des participants'!F10,"")),"")</f>
        <v/>
      </c>
      <c r="C14" s="31"/>
      <c r="D14" s="6">
        <f t="shared" si="0"/>
        <v>0</v>
      </c>
      <c r="F14" s="90"/>
      <c r="G14" s="91"/>
      <c r="H14" s="92"/>
    </row>
    <row r="15" spans="2:8" x14ac:dyDescent="0.25">
      <c r="B15" s="2" t="str">
        <f>IF($B$2&gt;0,(IF('Noms des participants'!F11&gt;0,'Noms des participants'!F11,"")),"")</f>
        <v/>
      </c>
      <c r="C15" s="31"/>
      <c r="D15" s="6">
        <f t="shared" si="0"/>
        <v>0</v>
      </c>
      <c r="F15" s="9"/>
      <c r="G15" s="3"/>
      <c r="H15" s="10"/>
    </row>
    <row r="16" spans="2:8" x14ac:dyDescent="0.25">
      <c r="B16" s="2" t="str">
        <f>IF($B$2&gt;0,(IF('Noms des participants'!F12&gt;0,'Noms des participants'!F12,"")),"")</f>
        <v/>
      </c>
      <c r="C16" s="31"/>
      <c r="D16" s="6">
        <f t="shared" si="0"/>
        <v>0</v>
      </c>
      <c r="F16" s="9"/>
      <c r="G16" s="3"/>
      <c r="H16" s="10"/>
    </row>
    <row r="17" spans="2:8" ht="15.75" thickBot="1" x14ac:dyDescent="0.3">
      <c r="B17" s="2" t="str">
        <f>IF($B$2&gt;0,(IF('Noms des participants'!F13&gt;0,'Noms des participants'!F13,"")),"")</f>
        <v/>
      </c>
      <c r="C17" s="31"/>
      <c r="D17" s="6">
        <f t="shared" si="0"/>
        <v>0</v>
      </c>
      <c r="F17" s="11"/>
      <c r="G17" s="12"/>
      <c r="H17" s="13"/>
    </row>
    <row r="18" spans="2:8" ht="15.75" thickTop="1" x14ac:dyDescent="0.25">
      <c r="B18" s="2" t="str">
        <f>IF($B$2&gt;0,(IF('Noms des participants'!F14&gt;0,'Noms des participants'!F14,"")),"")</f>
        <v/>
      </c>
      <c r="C18" s="31"/>
      <c r="D18" s="6">
        <f t="shared" si="0"/>
        <v>0</v>
      </c>
      <c r="F18" s="72"/>
      <c r="G18" s="73"/>
      <c r="H18" s="74"/>
    </row>
    <row r="19" spans="2:8" x14ac:dyDescent="0.25">
      <c r="B19" s="2" t="str">
        <f>IF($B$2&gt;0,(IF('Noms des participants'!F15&gt;0,'Noms des participants'!F15,"")),"")</f>
        <v/>
      </c>
      <c r="C19" s="31"/>
      <c r="D19" s="6">
        <f t="shared" si="0"/>
        <v>0</v>
      </c>
      <c r="F19" s="75"/>
      <c r="G19" s="76"/>
      <c r="H19" s="77"/>
    </row>
    <row r="20" spans="2:8" x14ac:dyDescent="0.25">
      <c r="B20" s="2" t="str">
        <f>IF($B$2&gt;0,(IF('Noms des participants'!F16&gt;0,'Noms des participants'!F16,"")),"")</f>
        <v/>
      </c>
      <c r="C20" s="31"/>
      <c r="D20" s="6">
        <f t="shared" si="0"/>
        <v>0</v>
      </c>
      <c r="F20" s="75"/>
      <c r="G20" s="76"/>
      <c r="H20" s="77"/>
    </row>
    <row r="21" spans="2:8" ht="15.75" thickBot="1" x14ac:dyDescent="0.3">
      <c r="B21" s="2" t="str">
        <f>IF($B$2&gt;0,(IF('Noms des participants'!F17&gt;0,'Noms des participants'!F17,"")),"")</f>
        <v/>
      </c>
      <c r="C21" s="31"/>
      <c r="D21" s="6">
        <f t="shared" si="0"/>
        <v>0</v>
      </c>
      <c r="F21" s="78"/>
      <c r="G21" s="79"/>
      <c r="H21" s="80"/>
    </row>
    <row r="22" spans="2:8" ht="15.75" thickTop="1" x14ac:dyDescent="0.25">
      <c r="B22" s="2" t="str">
        <f>IF($B$2&gt;0,(IF('Noms des participants'!F18&gt;0,'Noms des participants'!F18,"")),"")</f>
        <v/>
      </c>
      <c r="C22" s="31"/>
      <c r="D22" s="6">
        <f t="shared" si="0"/>
        <v>0</v>
      </c>
      <c r="F22" s="81"/>
      <c r="G22" s="82"/>
      <c r="H22" s="83"/>
    </row>
    <row r="23" spans="2:8" x14ac:dyDescent="0.25">
      <c r="B23" s="2" t="str">
        <f>IF($B$2&gt;0,(IF('Noms des participants'!F19&gt;0,'Noms des participants'!F19,"")),"")</f>
        <v/>
      </c>
      <c r="C23" s="31"/>
      <c r="D23" s="6">
        <f t="shared" si="0"/>
        <v>0</v>
      </c>
      <c r="F23" s="84"/>
      <c r="G23" s="85"/>
      <c r="H23" s="86"/>
    </row>
    <row r="24" spans="2:8" x14ac:dyDescent="0.25">
      <c r="B24" s="2" t="str">
        <f>IF($B$2&gt;0,(IF('Noms des participants'!F20&gt;0,'Noms des participants'!F20,"")),"")</f>
        <v/>
      </c>
      <c r="C24" s="31"/>
      <c r="D24" s="6">
        <f t="shared" si="0"/>
        <v>0</v>
      </c>
      <c r="F24" s="84"/>
      <c r="G24" s="85"/>
      <c r="H24" s="86"/>
    </row>
    <row r="25" spans="2:8" ht="15.75" thickBot="1" x14ac:dyDescent="0.3">
      <c r="B25" s="2" t="str">
        <f>IF($B$2&gt;0,(IF('Noms des participants'!F21&gt;0,'Noms des participants'!F21,"")),"")</f>
        <v/>
      </c>
      <c r="C25" s="31"/>
      <c r="D25" s="6">
        <f t="shared" si="0"/>
        <v>0</v>
      </c>
      <c r="F25" s="87"/>
      <c r="G25" s="88"/>
      <c r="H25" s="89"/>
    </row>
    <row r="26" spans="2:8" ht="15.75" thickTop="1" x14ac:dyDescent="0.25">
      <c r="B26" s="2" t="str">
        <f>IF($B$2&gt;0,(IF('Noms des participants'!F22&gt;0,'Noms des participants'!F22,"")),"")</f>
        <v/>
      </c>
      <c r="C26" s="31"/>
      <c r="D26" s="6">
        <f t="shared" si="0"/>
        <v>0</v>
      </c>
    </row>
    <row r="27" spans="2:8" x14ac:dyDescent="0.25">
      <c r="B27" s="2" t="str">
        <f>IF($B$2&gt;0,(IF('Noms des participants'!F23&gt;0,'Noms des participants'!F23,"")),"")</f>
        <v/>
      </c>
      <c r="C27" s="31"/>
      <c r="D27" s="6">
        <f t="shared" si="0"/>
        <v>0</v>
      </c>
    </row>
    <row r="28" spans="2:8" x14ac:dyDescent="0.25">
      <c r="B28" s="2" t="str">
        <f>IF($B$2&gt;0,(IF('Noms des participants'!F24&gt;0,'Noms des participants'!F24,"")),"")</f>
        <v/>
      </c>
      <c r="C28" s="31"/>
      <c r="D28" s="6">
        <f t="shared" si="0"/>
        <v>0</v>
      </c>
    </row>
    <row r="29" spans="2:8" x14ac:dyDescent="0.25">
      <c r="B29" s="2" t="str">
        <f>IF($B$2&gt;0,(IF('Noms des participants'!F25&gt;0,'Noms des participants'!F25,"")),"")</f>
        <v/>
      </c>
      <c r="C29" s="31"/>
      <c r="D29" s="6">
        <f t="shared" si="0"/>
        <v>0</v>
      </c>
    </row>
    <row r="30" spans="2:8" x14ac:dyDescent="0.25">
      <c r="B30" s="2" t="str">
        <f>IF($B$2&gt;0,(IF('Noms des participants'!F26&gt;0,'Noms des participants'!F26,"")),"")</f>
        <v/>
      </c>
      <c r="C30" s="31"/>
      <c r="D30" s="6">
        <f t="shared" si="0"/>
        <v>0</v>
      </c>
    </row>
    <row r="31" spans="2:8" x14ac:dyDescent="0.25">
      <c r="B31" s="2" t="str">
        <f>IF($B$2&gt;0,(IF('Noms des participants'!F27&gt;0,'Noms des participants'!F27,"")),"")</f>
        <v/>
      </c>
      <c r="C31" s="24"/>
      <c r="D31" s="6">
        <f t="shared" si="0"/>
        <v>0</v>
      </c>
    </row>
    <row r="32" spans="2:8" x14ac:dyDescent="0.25">
      <c r="B32" s="2" t="str">
        <f>IF($B$2&gt;0,(IF('Noms des participants'!F28&gt;0,'Noms des participants'!F28,"")),"")</f>
        <v/>
      </c>
      <c r="C32" s="23"/>
      <c r="D32" s="6">
        <f t="shared" si="0"/>
        <v>0</v>
      </c>
    </row>
    <row r="33" spans="2:4" x14ac:dyDescent="0.25">
      <c r="B33" s="2" t="str">
        <f>IF($B$2&gt;0,(IF('Noms des participants'!F29&gt;0,'Noms des participants'!F29,"")),"")</f>
        <v/>
      </c>
      <c r="C33" s="23"/>
      <c r="D33" s="6" t="str">
        <f t="shared" ref="D33" si="1">IF(C33&gt;0,RANK(C33,$C$7:$C$33,0),"")</f>
        <v/>
      </c>
    </row>
    <row r="34" spans="2:4" x14ac:dyDescent="0.25">
      <c r="B34" s="2" t="str">
        <f>IF($B$2&gt;0,(IF('Noms des participants'!F30&gt;0,'Noms des participants'!F30,"")),"")</f>
        <v/>
      </c>
      <c r="C34" s="23"/>
    </row>
    <row r="35" spans="2:4" x14ac:dyDescent="0.25">
      <c r="C35" s="23"/>
    </row>
  </sheetData>
  <sheetProtection sheet="1" objects="1" scenarios="1"/>
  <mergeCells count="7">
    <mergeCell ref="F22:H25"/>
    <mergeCell ref="F18:H21"/>
    <mergeCell ref="B2:D5"/>
    <mergeCell ref="F2:H5"/>
    <mergeCell ref="F6:H9"/>
    <mergeCell ref="F10:H13"/>
    <mergeCell ref="F14:H1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zoomScaleNormal="100" workbookViewId="0">
      <selection sqref="A1:M2"/>
    </sheetView>
  </sheetViews>
  <sheetFormatPr baseColWidth="10" defaultRowHeight="15" x14ac:dyDescent="0.25"/>
  <cols>
    <col min="1" max="1" width="35" style="6" customWidth="1"/>
    <col min="2" max="13" width="5.7109375" style="6" customWidth="1"/>
    <col min="14" max="16384" width="11.42578125" style="1"/>
  </cols>
  <sheetData>
    <row r="1" spans="1:17" ht="24.95" customHeight="1" x14ac:dyDescent="0.25">
      <c r="A1" s="115"/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7"/>
      <c r="O1" s="3"/>
      <c r="P1" s="3"/>
      <c r="Q1" s="3"/>
    </row>
    <row r="2" spans="1:17" ht="24.95" customHeight="1" thickBot="1" x14ac:dyDescent="0.3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20"/>
      <c r="O2" s="39"/>
      <c r="P2" s="39"/>
      <c r="Q2" s="39"/>
    </row>
    <row r="3" spans="1:17" ht="35.1" customHeight="1" thickBot="1" x14ac:dyDescent="0.3">
      <c r="A3" s="33"/>
      <c r="B3" s="34"/>
      <c r="C3" s="35"/>
      <c r="D3" s="36"/>
      <c r="E3" s="34"/>
      <c r="F3" s="35"/>
      <c r="G3" s="36"/>
      <c r="H3" s="34"/>
      <c r="I3" s="35"/>
      <c r="J3" s="36"/>
      <c r="K3" s="34"/>
      <c r="L3" s="35"/>
      <c r="M3" s="36"/>
      <c r="O3" s="39"/>
      <c r="P3" s="39"/>
      <c r="Q3" s="39"/>
    </row>
    <row r="4" spans="1:17" ht="35.1" customHeight="1" thickBot="1" x14ac:dyDescent="0.3">
      <c r="A4" s="37"/>
      <c r="B4" s="34"/>
      <c r="C4" s="35"/>
      <c r="D4" s="36"/>
      <c r="E4" s="34"/>
      <c r="F4" s="35"/>
      <c r="G4" s="36"/>
      <c r="H4" s="34"/>
      <c r="I4" s="35"/>
      <c r="J4" s="36"/>
      <c r="K4" s="34"/>
      <c r="L4" s="35"/>
      <c r="M4" s="36"/>
      <c r="O4" s="39"/>
      <c r="P4" s="39"/>
      <c r="Q4" s="39"/>
    </row>
    <row r="5" spans="1:17" ht="35.1" customHeight="1" thickBot="1" x14ac:dyDescent="0.3">
      <c r="A5" s="37"/>
      <c r="B5" s="34"/>
      <c r="C5" s="35"/>
      <c r="D5" s="36"/>
      <c r="E5" s="34"/>
      <c r="F5" s="35"/>
      <c r="G5" s="36"/>
      <c r="H5" s="34"/>
      <c r="I5" s="35"/>
      <c r="J5" s="36"/>
      <c r="K5" s="34"/>
      <c r="L5" s="35"/>
      <c r="M5" s="36"/>
      <c r="O5" s="39"/>
      <c r="P5" s="39"/>
      <c r="Q5" s="39"/>
    </row>
    <row r="6" spans="1:17" ht="35.1" customHeight="1" thickBot="1" x14ac:dyDescent="0.3">
      <c r="A6" s="37"/>
      <c r="B6" s="34"/>
      <c r="C6" s="35"/>
      <c r="D6" s="36"/>
      <c r="E6" s="34"/>
      <c r="F6" s="35"/>
      <c r="G6" s="36"/>
      <c r="H6" s="34"/>
      <c r="I6" s="35"/>
      <c r="J6" s="36"/>
      <c r="K6" s="34"/>
      <c r="L6" s="35"/>
      <c r="M6" s="36"/>
      <c r="O6" s="39"/>
      <c r="P6" s="39"/>
      <c r="Q6" s="39"/>
    </row>
    <row r="7" spans="1:17" ht="35.1" customHeight="1" thickBot="1" x14ac:dyDescent="0.3">
      <c r="A7" s="37"/>
      <c r="B7" s="34"/>
      <c r="C7" s="35"/>
      <c r="D7" s="36"/>
      <c r="E7" s="34"/>
      <c r="F7" s="35"/>
      <c r="G7" s="36"/>
      <c r="H7" s="34"/>
      <c r="I7" s="35"/>
      <c r="J7" s="36"/>
      <c r="K7" s="34"/>
      <c r="L7" s="35"/>
      <c r="M7" s="36"/>
      <c r="O7" s="39"/>
      <c r="P7" s="39"/>
      <c r="Q7" s="39"/>
    </row>
    <row r="8" spans="1:17" ht="35.1" customHeight="1" thickBot="1" x14ac:dyDescent="0.3">
      <c r="A8" s="37"/>
      <c r="B8" s="34"/>
      <c r="C8" s="35"/>
      <c r="D8" s="36"/>
      <c r="E8" s="34"/>
      <c r="F8" s="35"/>
      <c r="G8" s="36"/>
      <c r="H8" s="34"/>
      <c r="I8" s="35"/>
      <c r="J8" s="36"/>
      <c r="K8" s="34"/>
      <c r="L8" s="35"/>
      <c r="M8" s="36"/>
      <c r="O8" s="39"/>
      <c r="P8" s="39"/>
      <c r="Q8" s="39"/>
    </row>
    <row r="9" spans="1:17" ht="35.1" customHeight="1" thickBot="1" x14ac:dyDescent="0.3">
      <c r="A9" s="37"/>
      <c r="B9" s="34"/>
      <c r="C9" s="35"/>
      <c r="D9" s="36"/>
      <c r="E9" s="34"/>
      <c r="F9" s="35"/>
      <c r="G9" s="36"/>
      <c r="H9" s="34"/>
      <c r="I9" s="35"/>
      <c r="J9" s="36"/>
      <c r="K9" s="34"/>
      <c r="L9" s="35"/>
      <c r="M9" s="36"/>
      <c r="O9" s="39"/>
      <c r="P9" s="39"/>
      <c r="Q9" s="39"/>
    </row>
    <row r="10" spans="1:17" ht="35.1" customHeight="1" thickBot="1" x14ac:dyDescent="0.3">
      <c r="A10" s="37"/>
      <c r="B10" s="34"/>
      <c r="C10" s="35"/>
      <c r="D10" s="36"/>
      <c r="E10" s="34"/>
      <c r="F10" s="35"/>
      <c r="G10" s="36"/>
      <c r="H10" s="34"/>
      <c r="I10" s="35"/>
      <c r="J10" s="36"/>
      <c r="K10" s="34"/>
      <c r="L10" s="35"/>
      <c r="M10" s="36"/>
      <c r="O10" s="39"/>
      <c r="P10" s="39"/>
      <c r="Q10" s="39"/>
    </row>
    <row r="11" spans="1:17" ht="35.1" customHeight="1" thickBot="1" x14ac:dyDescent="0.3">
      <c r="A11" s="37"/>
      <c r="B11" s="34"/>
      <c r="C11" s="35"/>
      <c r="D11" s="36"/>
      <c r="E11" s="34"/>
      <c r="F11" s="35"/>
      <c r="G11" s="36"/>
      <c r="H11" s="34"/>
      <c r="I11" s="35"/>
      <c r="J11" s="36"/>
      <c r="K11" s="34"/>
      <c r="L11" s="35"/>
      <c r="M11" s="36"/>
      <c r="O11" s="39"/>
      <c r="P11" s="39"/>
      <c r="Q11" s="39"/>
    </row>
    <row r="12" spans="1:17" ht="35.1" customHeight="1" thickBot="1" x14ac:dyDescent="0.3">
      <c r="A12" s="37"/>
      <c r="B12" s="34"/>
      <c r="C12" s="35"/>
      <c r="D12" s="36"/>
      <c r="E12" s="34"/>
      <c r="F12" s="35"/>
      <c r="G12" s="36"/>
      <c r="H12" s="34"/>
      <c r="I12" s="35"/>
      <c r="J12" s="36"/>
      <c r="K12" s="34"/>
      <c r="L12" s="35"/>
      <c r="M12" s="36"/>
      <c r="O12" s="39"/>
      <c r="P12" s="39"/>
      <c r="Q12" s="39"/>
    </row>
    <row r="13" spans="1:17" ht="35.1" customHeight="1" thickBot="1" x14ac:dyDescent="0.3">
      <c r="A13" s="37"/>
      <c r="B13" s="34"/>
      <c r="C13" s="35"/>
      <c r="D13" s="36"/>
      <c r="E13" s="34"/>
      <c r="F13" s="35"/>
      <c r="G13" s="36"/>
      <c r="H13" s="34"/>
      <c r="I13" s="35"/>
      <c r="J13" s="36"/>
      <c r="K13" s="34"/>
      <c r="L13" s="35"/>
      <c r="M13" s="36"/>
      <c r="O13" s="39"/>
      <c r="P13" s="39"/>
      <c r="Q13" s="39"/>
    </row>
    <row r="14" spans="1:17" ht="35.1" customHeight="1" thickBot="1" x14ac:dyDescent="0.3">
      <c r="A14" s="37"/>
      <c r="B14" s="34"/>
      <c r="C14" s="35"/>
      <c r="D14" s="36"/>
      <c r="E14" s="34"/>
      <c r="F14" s="35"/>
      <c r="G14" s="36"/>
      <c r="H14" s="34"/>
      <c r="I14" s="35"/>
      <c r="J14" s="36"/>
      <c r="K14" s="34"/>
      <c r="L14" s="35"/>
      <c r="M14" s="36"/>
      <c r="O14" s="40"/>
      <c r="P14" s="40"/>
      <c r="Q14" s="40"/>
    </row>
    <row r="15" spans="1:17" ht="35.1" customHeight="1" thickBot="1" x14ac:dyDescent="0.3">
      <c r="A15" s="37"/>
      <c r="B15" s="34"/>
      <c r="C15" s="35"/>
      <c r="D15" s="36"/>
      <c r="E15" s="34"/>
      <c r="F15" s="35"/>
      <c r="G15" s="36"/>
      <c r="H15" s="34"/>
      <c r="I15" s="35"/>
      <c r="J15" s="36"/>
      <c r="K15" s="34"/>
      <c r="L15" s="35"/>
      <c r="M15" s="36"/>
      <c r="O15" s="85"/>
      <c r="P15" s="85"/>
      <c r="Q15" s="85"/>
    </row>
    <row r="16" spans="1:17" ht="35.1" customHeight="1" thickBot="1" x14ac:dyDescent="0.3">
      <c r="A16" s="37"/>
      <c r="B16" s="34"/>
      <c r="C16" s="35"/>
      <c r="D16" s="36"/>
      <c r="E16" s="34"/>
      <c r="F16" s="35"/>
      <c r="G16" s="36"/>
      <c r="H16" s="34"/>
      <c r="I16" s="35"/>
      <c r="J16" s="36"/>
      <c r="K16" s="34"/>
      <c r="L16" s="35"/>
      <c r="M16" s="36"/>
      <c r="O16" s="85"/>
      <c r="P16" s="85"/>
      <c r="Q16" s="85"/>
    </row>
    <row r="17" spans="1:17" ht="35.1" customHeight="1" thickBot="1" x14ac:dyDescent="0.3">
      <c r="A17" s="37"/>
      <c r="B17" s="34"/>
      <c r="C17" s="35"/>
      <c r="D17" s="36"/>
      <c r="E17" s="34"/>
      <c r="F17" s="35"/>
      <c r="G17" s="36"/>
      <c r="H17" s="34"/>
      <c r="I17" s="35"/>
      <c r="J17" s="36"/>
      <c r="K17" s="34"/>
      <c r="L17" s="35"/>
      <c r="M17" s="36"/>
      <c r="O17" s="85"/>
      <c r="P17" s="85"/>
      <c r="Q17" s="85"/>
    </row>
    <row r="18" spans="1:17" ht="35.1" customHeight="1" thickBot="1" x14ac:dyDescent="0.3">
      <c r="A18" s="37"/>
      <c r="B18" s="34"/>
      <c r="C18" s="35"/>
      <c r="D18" s="36"/>
      <c r="E18" s="34"/>
      <c r="F18" s="35"/>
      <c r="G18" s="36"/>
      <c r="H18" s="34"/>
      <c r="I18" s="35"/>
      <c r="J18" s="36"/>
      <c r="K18" s="34"/>
      <c r="L18" s="35"/>
      <c r="M18" s="36"/>
      <c r="O18" s="85"/>
      <c r="P18" s="85"/>
      <c r="Q18" s="85"/>
    </row>
    <row r="19" spans="1:17" ht="35.1" customHeight="1" thickBot="1" x14ac:dyDescent="0.3">
      <c r="A19" s="37"/>
      <c r="B19" s="34"/>
      <c r="C19" s="35"/>
      <c r="D19" s="36"/>
      <c r="E19" s="34"/>
      <c r="F19" s="35"/>
      <c r="G19" s="36"/>
      <c r="H19" s="34"/>
      <c r="I19" s="35"/>
      <c r="J19" s="36"/>
      <c r="K19" s="34"/>
      <c r="L19" s="35"/>
      <c r="M19" s="36"/>
      <c r="O19" s="41"/>
      <c r="P19" s="41"/>
      <c r="Q19" s="41"/>
    </row>
    <row r="20" spans="1:17" ht="35.1" customHeight="1" thickBot="1" x14ac:dyDescent="0.3">
      <c r="A20" s="37"/>
      <c r="B20" s="34"/>
      <c r="C20" s="35"/>
      <c r="D20" s="36"/>
      <c r="E20" s="34"/>
      <c r="F20" s="35"/>
      <c r="G20" s="36"/>
      <c r="H20" s="34"/>
      <c r="I20" s="35"/>
      <c r="J20" s="36"/>
      <c r="K20" s="34"/>
      <c r="L20" s="35"/>
      <c r="M20" s="36"/>
      <c r="O20" s="41"/>
      <c r="P20" s="41"/>
      <c r="Q20" s="41"/>
    </row>
    <row r="21" spans="1:17" ht="35.1" customHeight="1" thickBot="1" x14ac:dyDescent="0.3">
      <c r="A21" s="37"/>
      <c r="B21" s="34"/>
      <c r="C21" s="35"/>
      <c r="D21" s="36"/>
      <c r="E21" s="34"/>
      <c r="F21" s="35"/>
      <c r="G21" s="36"/>
      <c r="H21" s="34"/>
      <c r="I21" s="35"/>
      <c r="J21" s="36"/>
      <c r="K21" s="34"/>
      <c r="L21" s="35"/>
      <c r="M21" s="36"/>
      <c r="O21" s="41"/>
      <c r="P21" s="41"/>
      <c r="Q21" s="41"/>
    </row>
    <row r="22" spans="1:17" ht="35.1" customHeight="1" thickBot="1" x14ac:dyDescent="0.3">
      <c r="A22" s="37"/>
      <c r="B22" s="34"/>
      <c r="C22" s="35"/>
      <c r="D22" s="36"/>
      <c r="E22" s="34"/>
      <c r="F22" s="35"/>
      <c r="G22" s="36"/>
      <c r="H22" s="34"/>
      <c r="I22" s="35"/>
      <c r="J22" s="36"/>
      <c r="K22" s="34"/>
      <c r="L22" s="35"/>
      <c r="M22" s="36"/>
    </row>
    <row r="23" spans="1:17" ht="35.1" customHeight="1" thickBot="1" x14ac:dyDescent="0.3">
      <c r="A23" s="37"/>
      <c r="B23" s="34"/>
      <c r="C23" s="35"/>
      <c r="D23" s="36"/>
      <c r="E23" s="34"/>
      <c r="F23" s="35"/>
      <c r="G23" s="36"/>
      <c r="H23" s="34"/>
      <c r="I23" s="35"/>
      <c r="J23" s="36"/>
      <c r="K23" s="34"/>
      <c r="L23" s="35"/>
      <c r="M23" s="36"/>
    </row>
    <row r="24" spans="1:17" ht="35.1" customHeight="1" thickBot="1" x14ac:dyDescent="0.3">
      <c r="A24" s="37"/>
      <c r="B24" s="34"/>
      <c r="C24" s="35"/>
      <c r="D24" s="36"/>
      <c r="E24" s="34"/>
      <c r="F24" s="35"/>
      <c r="G24" s="36"/>
      <c r="H24" s="34"/>
      <c r="I24" s="35"/>
      <c r="J24" s="36"/>
      <c r="K24" s="34"/>
      <c r="L24" s="35"/>
      <c r="M24" s="36"/>
    </row>
    <row r="25" spans="1:17" ht="35.1" customHeight="1" thickBot="1" x14ac:dyDescent="0.3">
      <c r="A25" s="37"/>
      <c r="B25" s="34"/>
      <c r="C25" s="35"/>
      <c r="D25" s="36"/>
      <c r="E25" s="34"/>
      <c r="F25" s="35"/>
      <c r="G25" s="36"/>
      <c r="H25" s="34"/>
      <c r="I25" s="35"/>
      <c r="J25" s="36"/>
      <c r="K25" s="34"/>
      <c r="L25" s="35"/>
      <c r="M25" s="36"/>
    </row>
    <row r="26" spans="1:17" ht="35.1" customHeight="1" thickBot="1" x14ac:dyDescent="0.3">
      <c r="A26" s="38"/>
      <c r="B26" s="34"/>
      <c r="C26" s="35"/>
      <c r="D26" s="36"/>
      <c r="E26" s="34"/>
      <c r="F26" s="35"/>
      <c r="G26" s="36"/>
      <c r="H26" s="34"/>
      <c r="I26" s="35"/>
      <c r="J26" s="36"/>
      <c r="K26" s="34"/>
      <c r="L26" s="35"/>
      <c r="M26" s="36"/>
    </row>
    <row r="27" spans="1:17" ht="24.95" customHeight="1" x14ac:dyDescent="0.25"/>
  </sheetData>
  <sheetProtection sheet="1" objects="1" scenarios="1"/>
  <mergeCells count="2">
    <mergeCell ref="A1:M2"/>
    <mergeCell ref="O15:Q18"/>
  </mergeCells>
  <pageMargins left="0.7" right="0.7" top="0.75" bottom="0.75" header="0.3" footer="0.3"/>
  <pageSetup paperSize="9" scale="8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Départ</vt:lpstr>
      <vt:lpstr>Noms des participants</vt:lpstr>
      <vt:lpstr>Flippers</vt:lpstr>
      <vt:lpstr>Classement</vt:lpstr>
      <vt:lpstr>Podium</vt:lpstr>
      <vt:lpstr>Global Flippers</vt:lpstr>
      <vt:lpstr>Flipper 1</vt:lpstr>
      <vt:lpstr>Flipper 2</vt:lpstr>
      <vt:lpstr>Flipper 3</vt:lpstr>
      <vt:lpstr>Flipper 4</vt:lpstr>
      <vt:lpstr>Flipper 5</vt:lpstr>
      <vt:lpstr>Flipper 6</vt:lpstr>
      <vt:lpstr>Flipper 7</vt:lpstr>
      <vt:lpstr>Flipper 8</vt:lpstr>
      <vt:lpstr>Flipper 9</vt:lpstr>
      <vt:lpstr>Flipper 10</vt:lpstr>
      <vt:lpstr>A imprimer</vt:lpstr>
      <vt:lpstr>'A imprimer'!Zone_d_impression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2017-04-04T19:18:20Z</dcterms:modified>
  <cp:contentStatus/>
</cp:coreProperties>
</file>